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spatsour\Documents\Licensing and Entitlement\Customer Success Offerings 2018\Self-Serve Artifacts for Posting on Knowledge Network\BC\"/>
    </mc:Choice>
  </mc:AlternateContent>
  <workbookProtection workbookAlgorithmName="SHA-512" workbookHashValue="PpXGQ8xOG9QukTcfZityXj+qKteH6Wj3Z1iHs/XzWnNxIOwvntB7nSkxESbB7z6+9jMctufWERhgeVzsFYPuaw==" workbookSaltValue="F1pciZSBsL+2p2hMkk8cGg==" workbookSpinCount="100000" lockStructure="1"/>
  <bookViews>
    <workbookView xWindow="0" yWindow="0" windowWidth="20160" windowHeight="8748" tabRatio="715"/>
  </bookViews>
  <sheets>
    <sheet name="Directions" sheetId="17" r:id="rId1"/>
    <sheet name="Questionnaire" sheetId="6" r:id="rId2"/>
    <sheet name="Report" sheetId="8" r:id="rId3"/>
  </sheets>
  <definedNames>
    <definedName name="_xlnm._FilterDatabase" localSheetId="1" hidden="1">Questionnaire!$A$5:$C$13</definedName>
    <definedName name="_xlnm.Print_Area" localSheetId="0">Directions!$A$1:$B$16</definedName>
    <definedName name="_xlnm.Print_Area" localSheetId="1">Questionnaire!$A$1:$C$97</definedName>
    <definedName name="_xlnm.Print_Area" localSheetId="2">Report!$A$3:$G$108</definedName>
    <definedName name="_xlnm.Print_Titles" localSheetId="2">Report!$3:$6</definedName>
    <definedName name="RA_Score">#REF!</definedName>
    <definedName name="Scores">#REF!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8" i="8" l="1"/>
  <c r="E88" i="8" s="1"/>
  <c r="D89" i="8"/>
  <c r="F89" i="8" s="1"/>
  <c r="D90" i="8"/>
  <c r="F90" i="8" s="1"/>
  <c r="D91" i="8"/>
  <c r="G91" i="8" s="1"/>
  <c r="D92" i="8"/>
  <c r="E92" i="8" s="1"/>
  <c r="D96" i="8"/>
  <c r="F96" i="8" s="1"/>
  <c r="D97" i="8"/>
  <c r="F97" i="8" s="1"/>
  <c r="D98" i="8"/>
  <c r="G98" i="8" s="1"/>
  <c r="D99" i="8"/>
  <c r="E99" i="8" s="1"/>
  <c r="D100" i="8"/>
  <c r="F100" i="8" s="1"/>
  <c r="D104" i="8"/>
  <c r="F104" i="8" s="1"/>
  <c r="D105" i="8"/>
  <c r="G105" i="8" s="1"/>
  <c r="D106" i="8"/>
  <c r="E106" i="8" s="1"/>
  <c r="D107" i="8"/>
  <c r="F107" i="8" s="1"/>
  <c r="D108" i="8"/>
  <c r="G108" i="8" s="1"/>
  <c r="C105" i="8"/>
  <c r="C106" i="8"/>
  <c r="C107" i="8"/>
  <c r="C108" i="8"/>
  <c r="C104" i="8"/>
  <c r="C100" i="8"/>
  <c r="C97" i="8"/>
  <c r="C98" i="8"/>
  <c r="C99" i="8"/>
  <c r="C96" i="8"/>
  <c r="C89" i="8"/>
  <c r="C90" i="8"/>
  <c r="C91" i="8"/>
  <c r="C92" i="8"/>
  <c r="C88" i="8"/>
  <c r="C84" i="8"/>
  <c r="D81" i="8"/>
  <c r="E81" i="8" s="1"/>
  <c r="D82" i="8"/>
  <c r="E82" i="8" s="1"/>
  <c r="D83" i="8"/>
  <c r="F83" i="8" s="1"/>
  <c r="D84" i="8"/>
  <c r="G84" i="8" s="1"/>
  <c r="D80" i="8"/>
  <c r="G80" i="8" s="1"/>
  <c r="C81" i="8"/>
  <c r="C82" i="8"/>
  <c r="C83" i="8"/>
  <c r="C80" i="8"/>
  <c r="C76" i="8"/>
  <c r="D76" i="8"/>
  <c r="F76" i="8" s="1"/>
  <c r="C73" i="8"/>
  <c r="D73" i="8"/>
  <c r="G73" i="8" s="1"/>
  <c r="C74" i="8"/>
  <c r="D74" i="8"/>
  <c r="E74" i="8" s="1"/>
  <c r="C75" i="8"/>
  <c r="D75" i="8"/>
  <c r="E75" i="8" s="1"/>
  <c r="D72" i="8"/>
  <c r="F72" i="8" s="1"/>
  <c r="C72" i="8"/>
  <c r="B104" i="8"/>
  <c r="B105" i="8" s="1"/>
  <c r="B96" i="8"/>
  <c r="B100" i="8" s="1"/>
  <c r="B88" i="8"/>
  <c r="B91" i="8" s="1"/>
  <c r="B80" i="8"/>
  <c r="B82" i="8" s="1"/>
  <c r="B72" i="8"/>
  <c r="B73" i="8" s="1"/>
  <c r="A105" i="8"/>
  <c r="A106" i="8"/>
  <c r="A107" i="8"/>
  <c r="A108" i="8"/>
  <c r="A104" i="8"/>
  <c r="A97" i="8"/>
  <c r="A98" i="8"/>
  <c r="A99" i="8"/>
  <c r="A100" i="8"/>
  <c r="A96" i="8"/>
  <c r="A89" i="8"/>
  <c r="A90" i="8"/>
  <c r="A91" i="8"/>
  <c r="A92" i="8"/>
  <c r="A88" i="8"/>
  <c r="A81" i="8"/>
  <c r="A82" i="8"/>
  <c r="A83" i="8"/>
  <c r="A84" i="8"/>
  <c r="A80" i="8"/>
  <c r="A73" i="8"/>
  <c r="A74" i="8"/>
  <c r="A75" i="8"/>
  <c r="A76" i="8"/>
  <c r="A72" i="8"/>
  <c r="D64" i="8"/>
  <c r="E64" i="8" s="1"/>
  <c r="D65" i="8"/>
  <c r="G65" i="8" s="1"/>
  <c r="D66" i="8"/>
  <c r="E66" i="8" s="1"/>
  <c r="D67" i="8"/>
  <c r="F67" i="8" s="1"/>
  <c r="D68" i="8"/>
  <c r="G68" i="8" s="1"/>
  <c r="C65" i="8"/>
  <c r="C66" i="8"/>
  <c r="C67" i="8"/>
  <c r="C68" i="8"/>
  <c r="C64" i="8"/>
  <c r="B64" i="8"/>
  <c r="B68" i="8" s="1"/>
  <c r="A65" i="8"/>
  <c r="A66" i="8"/>
  <c r="A67" i="8"/>
  <c r="A68" i="8"/>
  <c r="A64" i="8"/>
  <c r="D57" i="8"/>
  <c r="E57" i="8" s="1"/>
  <c r="D58" i="8"/>
  <c r="G58" i="8" s="1"/>
  <c r="D59" i="8"/>
  <c r="E59" i="8" s="1"/>
  <c r="D60" i="8"/>
  <c r="F60" i="8" s="1"/>
  <c r="D56" i="8"/>
  <c r="G56" i="8" s="1"/>
  <c r="C57" i="8"/>
  <c r="C58" i="8"/>
  <c r="C59" i="8"/>
  <c r="C60" i="8"/>
  <c r="E58" i="8"/>
  <c r="A57" i="8"/>
  <c r="A58" i="8"/>
  <c r="A59" i="8"/>
  <c r="A60" i="8"/>
  <c r="C56" i="8"/>
  <c r="A56" i="8"/>
  <c r="B56" i="8"/>
  <c r="B58" i="8" s="1"/>
  <c r="A5" i="8"/>
  <c r="E15" i="8"/>
  <c r="C15" i="8"/>
  <c r="F15" i="8"/>
  <c r="A15" i="8"/>
  <c r="B15" i="8"/>
  <c r="G99" i="8" l="1"/>
  <c r="E100" i="8"/>
  <c r="E89" i="8"/>
  <c r="E96" i="8"/>
  <c r="G97" i="8"/>
  <c r="F58" i="8"/>
  <c r="E107" i="8"/>
  <c r="G81" i="8"/>
  <c r="G88" i="8"/>
  <c r="G92" i="8"/>
  <c r="F65" i="8"/>
  <c r="G66" i="8"/>
  <c r="B75" i="8"/>
  <c r="B90" i="8"/>
  <c r="F66" i="8"/>
  <c r="B74" i="8"/>
  <c r="E73" i="8"/>
  <c r="G106" i="8"/>
  <c r="E98" i="8"/>
  <c r="F91" i="8"/>
  <c r="G104" i="8"/>
  <c r="B108" i="8"/>
  <c r="F81" i="8"/>
  <c r="B99" i="8"/>
  <c r="B107" i="8"/>
  <c r="G75" i="8"/>
  <c r="F84" i="8"/>
  <c r="F80" i="8"/>
  <c r="F105" i="8"/>
  <c r="G90" i="8"/>
  <c r="E91" i="8"/>
  <c r="B57" i="8"/>
  <c r="B76" i="8"/>
  <c r="B98" i="8"/>
  <c r="B106" i="8"/>
  <c r="F73" i="8"/>
  <c r="E84" i="8"/>
  <c r="E80" i="8"/>
  <c r="E105" i="8"/>
  <c r="F98" i="8"/>
  <c r="B81" i="8"/>
  <c r="E76" i="8"/>
  <c r="G74" i="8"/>
  <c r="E83" i="8"/>
  <c r="E65" i="8"/>
  <c r="E60" i="8"/>
  <c r="B84" i="8"/>
  <c r="B89" i="8"/>
  <c r="F74" i="8"/>
  <c r="G82" i="8"/>
  <c r="E104" i="8"/>
  <c r="E97" i="8"/>
  <c r="E90" i="8"/>
  <c r="G60" i="8"/>
  <c r="B60" i="8"/>
  <c r="G59" i="8"/>
  <c r="B67" i="8"/>
  <c r="B83" i="8"/>
  <c r="B92" i="8"/>
  <c r="B97" i="8"/>
  <c r="G76" i="8"/>
  <c r="F75" i="8"/>
  <c r="G83" i="8"/>
  <c r="F82" i="8"/>
  <c r="G107" i="8"/>
  <c r="G100" i="8"/>
  <c r="G96" i="8"/>
  <c r="G89" i="8"/>
  <c r="F108" i="8"/>
  <c r="B59" i="8"/>
  <c r="B66" i="8"/>
  <c r="E108" i="8"/>
  <c r="F106" i="8"/>
  <c r="F99" i="8"/>
  <c r="F92" i="8"/>
  <c r="F88" i="8"/>
  <c r="E72" i="8"/>
  <c r="G72" i="8"/>
  <c r="F68" i="8"/>
  <c r="B65" i="8"/>
  <c r="E67" i="8"/>
  <c r="E68" i="8"/>
  <c r="G67" i="8"/>
  <c r="F59" i="8"/>
  <c r="E56" i="8"/>
  <c r="F56" i="8"/>
  <c r="G64" i="8"/>
  <c r="G57" i="8"/>
  <c r="F64" i="8"/>
  <c r="F57" i="8"/>
  <c r="A4" i="8" l="1"/>
  <c r="C49" i="8"/>
  <c r="C48" i="8"/>
  <c r="B48" i="8"/>
  <c r="B22" i="8" s="1"/>
  <c r="C47" i="8"/>
  <c r="C46" i="8"/>
  <c r="B46" i="8"/>
  <c r="B21" i="8" s="1"/>
  <c r="C98" i="6"/>
  <c r="C99" i="6" s="1"/>
  <c r="D48" i="8" s="1"/>
  <c r="A22" i="8" s="1"/>
  <c r="C83" i="6"/>
  <c r="C84" i="6" s="1"/>
  <c r="D46" i="8" s="1"/>
  <c r="A21" i="8" s="1"/>
  <c r="C68" i="6"/>
  <c r="C69" i="6" s="1"/>
  <c r="D44" i="8" s="1"/>
  <c r="A20" i="8" s="1"/>
  <c r="C45" i="8"/>
  <c r="C44" i="8"/>
  <c r="B44" i="8"/>
  <c r="B20" i="8" s="1"/>
  <c r="C43" i="8" l="1"/>
  <c r="C42" i="8"/>
  <c r="C41" i="8"/>
  <c r="C40" i="8"/>
  <c r="C39" i="8"/>
  <c r="C38" i="8"/>
  <c r="C37" i="8"/>
  <c r="B42" i="8" l="1"/>
  <c r="B19" i="8" s="1"/>
  <c r="B40" i="8"/>
  <c r="B18" i="8" s="1"/>
  <c r="B38" i="8"/>
  <c r="B17" i="8" s="1"/>
  <c r="C36" i="8" l="1"/>
  <c r="B36" i="8"/>
  <c r="B16" i="8" s="1"/>
  <c r="A36" i="8"/>
  <c r="C12" i="6" l="1"/>
  <c r="C13" i="6" s="1"/>
  <c r="C26" i="6"/>
  <c r="C27" i="6" s="1"/>
  <c r="C40" i="6"/>
  <c r="C41" i="6" s="1"/>
  <c r="C54" i="6"/>
  <c r="C55" i="6" s="1"/>
  <c r="F44" i="8"/>
  <c r="C20" i="8" s="1"/>
  <c r="G48" i="8" l="1"/>
  <c r="F22" i="8" s="1"/>
  <c r="D40" i="8"/>
  <c r="A18" i="8" s="1"/>
  <c r="D42" i="8"/>
  <c r="A19" i="8" s="1"/>
  <c r="D38" i="8"/>
  <c r="E44" i="8"/>
  <c r="E20" i="8" s="1"/>
  <c r="G44" i="8"/>
  <c r="F20" i="8" s="1"/>
  <c r="F46" i="8"/>
  <c r="C21" i="8" s="1"/>
  <c r="F38" i="8" l="1"/>
  <c r="C17" i="8" s="1"/>
  <c r="A17" i="8"/>
  <c r="G42" i="8"/>
  <c r="F19" i="8" s="1"/>
  <c r="F42" i="8"/>
  <c r="C19" i="8" s="1"/>
  <c r="E48" i="8"/>
  <c r="E22" i="8" s="1"/>
  <c r="F48" i="8"/>
  <c r="C22" i="8" s="1"/>
  <c r="G40" i="8"/>
  <c r="F18" i="8" s="1"/>
  <c r="F40" i="8"/>
  <c r="C18" i="8" s="1"/>
  <c r="E40" i="8"/>
  <c r="E18" i="8" s="1"/>
  <c r="E42" i="8"/>
  <c r="E19" i="8" s="1"/>
  <c r="D36" i="8"/>
  <c r="E46" i="8"/>
  <c r="E21" i="8" s="1"/>
  <c r="G46" i="8"/>
  <c r="F21" i="8" s="1"/>
  <c r="G38" i="8"/>
  <c r="F17" i="8" s="1"/>
  <c r="E38" i="8"/>
  <c r="E17" i="8" s="1"/>
  <c r="F36" i="8" l="1"/>
  <c r="C16" i="8" s="1"/>
  <c r="A16" i="8"/>
  <c r="G36" i="8"/>
  <c r="F16" i="8" s="1"/>
  <c r="D50" i="8"/>
  <c r="F50" i="8" s="1"/>
  <c r="E36" i="8"/>
  <c r="E16" i="8" s="1"/>
  <c r="D51" i="8" l="1"/>
  <c r="C9" i="8" s="1"/>
  <c r="E50" i="8"/>
  <c r="G50" i="8"/>
  <c r="F51" i="8" l="1"/>
  <c r="C11" i="8" s="1"/>
  <c r="G51" i="8"/>
  <c r="C12" i="8" s="1"/>
  <c r="E51" i="8"/>
  <c r="C10" i="8" s="1"/>
</calcChain>
</file>

<file path=xl/sharedStrings.xml><?xml version="1.0" encoding="utf-8"?>
<sst xmlns="http://schemas.openxmlformats.org/spreadsheetml/2006/main" count="284" uniqueCount="114">
  <si>
    <t>Status</t>
  </si>
  <si>
    <t>Description</t>
  </si>
  <si>
    <t>Index</t>
  </si>
  <si>
    <t>Evaluation</t>
  </si>
  <si>
    <t xml:space="preserve"> </t>
  </si>
  <si>
    <t>Q#</t>
  </si>
  <si>
    <t>Score</t>
  </si>
  <si>
    <t xml:space="preserve">The organization has a clearly defined vision and strategy </t>
  </si>
  <si>
    <t>There is a compelling message for why the existing way of doings things cannot continue</t>
  </si>
  <si>
    <t>The organization understands what problem will be solved or what needs will be met by the change</t>
  </si>
  <si>
    <t>The organization has a clear understanding of the magnitude of the change and timeframe for change</t>
  </si>
  <si>
    <t>The organizations is willing and able to implement the change</t>
  </si>
  <si>
    <t>Avg</t>
  </si>
  <si>
    <t>Change initiatives in the organization have an executive sponsor identified</t>
  </si>
  <si>
    <t>The executive sponsor has the necessary authority over the people, process and systems to authorize and fund change initiatives</t>
  </si>
  <si>
    <t>The executive sponsor can build awareness of the need for change (why the change is happening)</t>
  </si>
  <si>
    <t>The executive sponsor will actively and visibility participate with the project team throughout the entire change process</t>
  </si>
  <si>
    <t>The executive sponsor will resolve issues and make decisions relating to the change project schedule, scope and resources</t>
  </si>
  <si>
    <t>A structure change management approach is being communicated and applied to change projects</t>
  </si>
  <si>
    <t>Change management team members identified.  Managers and staff are trained on Organization Change Management (OCM) or "like" methodology</t>
  </si>
  <si>
    <t>Project team an change management teams are tracking progress and able to resolve related issues through set project management processes.  A project plan has been integrated with a change management plan</t>
  </si>
  <si>
    <t>Resources for change project are identified and acquired based on a project plan.  Resources have the necessary time to complete work for the change</t>
  </si>
  <si>
    <t>Feedback processes are continually used to determine how effectively change is being adopted by stakeholders</t>
  </si>
  <si>
    <t>Organization has well documented current state KPIs and goals as well a project expected benefits and ROI</t>
  </si>
  <si>
    <t>Organization has in place change management indicators:  Speed of Adoption, Utilization, and Proficiency</t>
  </si>
  <si>
    <t>Executives are able to monitor:  Change management indicators, future state KPIs and expected benefits and ROI</t>
  </si>
  <si>
    <t>All measures related to the change will be supported 3 – 12 months after project implementation</t>
  </si>
  <si>
    <t xml:space="preserve">Ensuring there is active sponsorship for the change at a senior executive level within the organization, and engaging this sponsorship to achieve the desire results </t>
  </si>
  <si>
    <t>Indicators to track the success of the change initiative</t>
  </si>
  <si>
    <t>A common understanding of the primary goals or outcomes the organization is trying to achieve</t>
  </si>
  <si>
    <t>Informing who is affected and impacted regarding the change</t>
  </si>
  <si>
    <t xml:space="preserve">VISION  </t>
  </si>
  <si>
    <t xml:space="preserve">SPONSORSHIP </t>
  </si>
  <si>
    <t>MEASURES</t>
  </si>
  <si>
    <t>COMMUNICATIONS</t>
  </si>
  <si>
    <t>TRAINING</t>
  </si>
  <si>
    <t xml:space="preserve"> 1 = Strongly Disagree, 2 = Disagree, 3 = Neutral, 4 = Somewhat Agree, 5 = Agree, 6 = Strongly Agree</t>
  </si>
  <si>
    <t>SURVEY QUESTIONS</t>
  </si>
  <si>
    <t>Enter Response</t>
  </si>
  <si>
    <t>Change Management Team and/or Change Practitioners - Getting people ready to adapt to the changes by ensuring they have the right information and toolsets</t>
  </si>
  <si>
    <t>Overall Primer Index Score</t>
  </si>
  <si>
    <t>#</t>
  </si>
  <si>
    <t>Gaining buy-in for the changes from those involved and affected, directly or indirectly</t>
  </si>
  <si>
    <t>STAKEHOLDERS</t>
  </si>
  <si>
    <t>A clearly defined vision gives the organization a picture of what the future looks like after the change is implemented</t>
  </si>
  <si>
    <t>How you will  measure/prove the outcome (an end result) of this change is achieved and sustainable</t>
  </si>
  <si>
    <t>Communication is the foundation and mechanism to build positive organizational change</t>
  </si>
  <si>
    <t>The effort to engage key players of your change effort early and consistently during the change cycle.  Identifying and managing these relationships often directly correlates to the success of the change effort</t>
  </si>
  <si>
    <t>Training is recommended to understand gaps in knowledge/ability and provide opportunities to learn new ways of doing business before a change is implemented</t>
  </si>
  <si>
    <t>Component</t>
  </si>
  <si>
    <t>Explanation</t>
  </si>
  <si>
    <t>Strong, supportive sponsorship can make or break a change initiative.  Having an engaged, active and visible sponsor is critical to success</t>
  </si>
  <si>
    <t>Summary</t>
  </si>
  <si>
    <t>CHANGE TEAM</t>
  </si>
  <si>
    <t>A score of 4 or less indicates the organization is not fully prepared and should spend efforts to amend</t>
  </si>
  <si>
    <t>Results</t>
  </si>
  <si>
    <t>The organization has a clearly defined vision and strategy and changes are continually communicated with all stakeholders</t>
  </si>
  <si>
    <t>Priorities are set and continually communicated regarding change projects and other competing initiatives</t>
  </si>
  <si>
    <t>The organization uses multiple communications methods to keep stakeholders informed</t>
  </si>
  <si>
    <t>The organization’s messaging about change project is clear, concise and consistent</t>
  </si>
  <si>
    <t>Mechanisms are in place to identify lapses in effective communication</t>
  </si>
  <si>
    <t>The executive sponsor is willing and able to build a sponsorship coalition for change, and is able to manage resistance from all stakeholders</t>
  </si>
  <si>
    <t xml:space="preserve"> Change is managed effectively and change successes are celebrated, both in private and in public</t>
  </si>
  <si>
    <t xml:space="preserve"> Stakeholders hear a consistent and unified message from various levels of executives</t>
  </si>
  <si>
    <t xml:space="preserve">Change initiatives are accurately tailored to the particular needs and concerns of each stakeholder group </t>
  </si>
  <si>
    <t xml:space="preserve">Special tactics have been developed for handing resistance to change from various stakeholders </t>
  </si>
  <si>
    <t>Teaching the appropriate resources about the change (e.g., practice, process and/or behavior etc.)</t>
  </si>
  <si>
    <t>Organization recognizes and reinforces skills (knowledge and ability) and behaviors (e.g., WIIFM) required for the change effort</t>
  </si>
  <si>
    <t>Skills (knowledge and ability) needed for transition have been identified</t>
  </si>
  <si>
    <t>Skills evaluations are continually conducted for change projects and gaps are identified for transition</t>
  </si>
  <si>
    <t>Training is developed and scheduled proactively, based on gaps and need assessments</t>
  </si>
  <si>
    <t>Flexible methods are employed for training (e.g., web-based, webcasts, guides, classroom etc.)</t>
  </si>
  <si>
    <t>Enter date (MMDDYYY) here=&gt;</t>
  </si>
  <si>
    <t>Enter Name of Customer here =&gt;</t>
  </si>
  <si>
    <t>Not Ready</t>
  </si>
  <si>
    <t>Hoping for the best or unaware of the need for preparation</t>
  </si>
  <si>
    <t>Focus Efforts</t>
  </si>
  <si>
    <t>Reactionary</t>
  </si>
  <si>
    <t>React to whatever happens, when it happens</t>
  </si>
  <si>
    <t>Introductory</t>
  </si>
  <si>
    <t>Early efforts, working through gaps holding us back</t>
  </si>
  <si>
    <t>Basic</t>
  </si>
  <si>
    <t>Ground work established, building upon foundation</t>
  </si>
  <si>
    <t>Be Attentive</t>
  </si>
  <si>
    <t>Situational</t>
  </si>
  <si>
    <t>Depends on the situation, but overall in good shape to handle current conditions</t>
  </si>
  <si>
    <t>Proceed</t>
  </si>
  <si>
    <t>Ready</t>
  </si>
  <si>
    <t>Well prepared.  Able to quickly adapt to change and adjust to changing conditions</t>
  </si>
  <si>
    <t>Question</t>
  </si>
  <si>
    <t>Questionnaire</t>
  </si>
  <si>
    <t>&lt;=Please select from drop-down list</t>
  </si>
  <si>
    <t>Organization has identified and set a baseline of future state:  KPIs, goals or outcomes they are trying affect and/or achieve prior to implementation of the change</t>
  </si>
  <si>
    <t>A Change Team is the benchmark of successful change.  This component puts it all together.  The change team is about getting an entire group and culture to accept and move forward with change</t>
  </si>
  <si>
    <t>Assessment</t>
  </si>
  <si>
    <t>Response</t>
  </si>
  <si>
    <t>Response Scale:   1 = Strongly Disagree, 2 = Disagree, 3 = Neutral, 4 = Somewhat Agree, 5 = Agree, 6 = Strongly Agree</t>
  </si>
  <si>
    <t>Findings</t>
  </si>
  <si>
    <t>Overall Index Score</t>
  </si>
  <si>
    <t>Baseline</t>
  </si>
  <si>
    <t>You have completed the questionnaire portion of the self-assessment.  Please proceed to "Report" tab to view and print your results</t>
  </si>
  <si>
    <t>Directions</t>
  </si>
  <si>
    <t>Overview</t>
  </si>
  <si>
    <t>There are 7 component, 5 questions per component</t>
  </si>
  <si>
    <t>Per each question, select your response from the drop-down menu</t>
  </si>
  <si>
    <t>Responses Range from:   1 = Strongly Disagree, 2 = Disagree, 3 = Neutral, 4 = Somewhat Agree, 5 = Agree, 6 = Strongly Agree</t>
  </si>
  <si>
    <t>Once you've entered all responses, please proceed to TAB=Report</t>
  </si>
  <si>
    <t>TAB=Report will show you the results</t>
  </si>
  <si>
    <t>If you would like a copy, please select file/print</t>
  </si>
  <si>
    <t>Print ranges have been preset</t>
  </si>
  <si>
    <t xml:space="preserve">If you would like a copy of the report, please select file/print. </t>
  </si>
  <si>
    <t>Organizational Readiness Self-Assessment</t>
  </si>
  <si>
    <t>Details</t>
  </si>
  <si>
    <t xml:space="preserv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</si>
</sst>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2"/>
      <color theme="0"/>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sz val="10"/>
      <color theme="1"/>
      <name val="Calibri"/>
      <family val="2"/>
      <scheme val="minor"/>
    </font>
    <font>
      <i/>
      <sz val="12"/>
      <color theme="1"/>
      <name val="Calibri"/>
      <family val="2"/>
      <scheme val="minor"/>
    </font>
    <font>
      <i/>
      <sz val="10"/>
      <color theme="1"/>
      <name val="Calibri"/>
      <family val="2"/>
      <scheme val="minor"/>
    </font>
    <font>
      <b/>
      <sz val="8"/>
      <color theme="1"/>
      <name val="Calibri"/>
      <family val="2"/>
      <scheme val="minor"/>
    </font>
    <font>
      <sz val="8"/>
      <color theme="1"/>
      <name val="Calibri"/>
      <family val="2"/>
      <scheme val="minor"/>
    </font>
    <font>
      <i/>
      <sz val="8"/>
      <color theme="1"/>
      <name val="Calibri"/>
      <family val="2"/>
      <scheme val="minor"/>
    </font>
    <font>
      <sz val="9"/>
      <color theme="2" tint="-9.9978637043366805E-2"/>
      <name val="Calibri"/>
      <family val="2"/>
      <scheme val="minor"/>
    </font>
    <font>
      <sz val="11"/>
      <color rgb="FFFF0000"/>
      <name val="Calibri"/>
      <family val="2"/>
      <scheme val="minor"/>
    </font>
    <font>
      <sz val="18"/>
      <color rgb="FFFF4F1F"/>
      <name val="Calibri"/>
      <family val="2"/>
      <scheme val="minor"/>
    </font>
  </fonts>
  <fills count="6">
    <fill>
      <patternFill patternType="none"/>
    </fill>
    <fill>
      <patternFill patternType="gray125"/>
    </fill>
    <fill>
      <patternFill patternType="solid">
        <fgColor rgb="FFDBDCDD"/>
        <bgColor indexed="64"/>
      </patternFill>
    </fill>
    <fill>
      <patternFill patternType="solid">
        <fgColor theme="0"/>
        <bgColor indexed="64"/>
      </patternFill>
    </fill>
    <fill>
      <patternFill patternType="solid">
        <fgColor theme="1"/>
        <bgColor indexed="64"/>
      </patternFill>
    </fill>
    <fill>
      <patternFill patternType="solid">
        <fgColor rgb="FF3B3C3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129">
    <xf numFmtId="0" fontId="0" fillId="0" borderId="0" xfId="0"/>
    <xf numFmtId="0" fontId="2" fillId="3" borderId="0" xfId="1" applyFont="1" applyFill="1" applyBorder="1" applyAlignment="1">
      <alignment vertical="center"/>
    </xf>
    <xf numFmtId="0" fontId="4" fillId="3" borderId="0" xfId="1" applyFont="1" applyFill="1" applyBorder="1" applyAlignment="1">
      <alignment vertical="center"/>
    </xf>
    <xf numFmtId="0" fontId="4" fillId="3" borderId="0" xfId="1" applyFont="1" applyFill="1" applyBorder="1" applyAlignment="1">
      <alignment vertical="center" wrapText="1"/>
    </xf>
    <xf numFmtId="0" fontId="7" fillId="3" borderId="0" xfId="1" applyFont="1" applyFill="1" applyBorder="1" applyAlignment="1">
      <alignment vertical="center"/>
    </xf>
    <xf numFmtId="0" fontId="1" fillId="3" borderId="0" xfId="1" applyFont="1" applyFill="1" applyBorder="1" applyAlignment="1">
      <alignment horizontal="left" vertical="center" wrapText="1"/>
    </xf>
    <xf numFmtId="0" fontId="4" fillId="3" borderId="0" xfId="1" applyFont="1" applyFill="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left" vertical="center"/>
    </xf>
    <xf numFmtId="0" fontId="3" fillId="0" borderId="0" xfId="1" applyFont="1" applyFill="1" applyBorder="1" applyAlignment="1">
      <alignment horizontal="center" vertical="center"/>
    </xf>
    <xf numFmtId="1" fontId="3" fillId="0" borderId="0" xfId="1" applyNumberFormat="1" applyFont="1" applyFill="1" applyBorder="1" applyAlignment="1">
      <alignment horizontal="center" vertical="center" wrapText="1"/>
    </xf>
    <xf numFmtId="0" fontId="3" fillId="0" borderId="0" xfId="1" applyFont="1" applyFill="1" applyBorder="1" applyAlignment="1">
      <alignment vertical="center"/>
    </xf>
    <xf numFmtId="0" fontId="3" fillId="0" borderId="0" xfId="1" applyFont="1" applyFill="1" applyBorder="1" applyAlignment="1">
      <alignment horizontal="left" vertical="center"/>
    </xf>
    <xf numFmtId="0" fontId="9" fillId="0" borderId="0" xfId="1" applyFont="1" applyFill="1" applyBorder="1" applyAlignment="1">
      <alignment vertical="center"/>
    </xf>
    <xf numFmtId="0" fontId="9" fillId="0" borderId="0" xfId="1" applyFont="1" applyFill="1" applyBorder="1" applyAlignment="1">
      <alignment horizontal="left" vertical="center"/>
    </xf>
    <xf numFmtId="0" fontId="2" fillId="0" borderId="0" xfId="1" applyFont="1" applyFill="1" applyBorder="1" applyAlignment="1">
      <alignment horizontal="left" vertical="center"/>
    </xf>
    <xf numFmtId="0" fontId="10" fillId="0" borderId="0" xfId="1" applyFont="1" applyFill="1" applyBorder="1" applyAlignment="1">
      <alignment horizontal="center" vertical="center"/>
    </xf>
    <xf numFmtId="0" fontId="11" fillId="0" borderId="0" xfId="1" applyFont="1" applyFill="1" applyBorder="1" applyAlignment="1">
      <alignment horizontal="right" vertical="center"/>
    </xf>
    <xf numFmtId="164" fontId="11" fillId="0" borderId="0" xfId="1" applyNumberFormat="1" applyFont="1" applyFill="1" applyBorder="1" applyAlignment="1">
      <alignment horizontal="center" vertical="center" wrapText="1"/>
    </xf>
    <xf numFmtId="0" fontId="10" fillId="0" borderId="0" xfId="1" applyFont="1" applyFill="1" applyBorder="1" applyAlignment="1">
      <alignment horizontal="left" vertical="center"/>
    </xf>
    <xf numFmtId="1" fontId="9" fillId="0" borderId="0" xfId="1" quotePrefix="1" applyNumberFormat="1" applyFont="1" applyFill="1" applyBorder="1" applyAlignment="1">
      <alignment horizontal="center" vertical="center" wrapText="1"/>
    </xf>
    <xf numFmtId="0" fontId="3" fillId="5" borderId="0" xfId="1" applyFont="1" applyFill="1" applyBorder="1" applyAlignment="1">
      <alignment horizontal="center" vertical="center"/>
    </xf>
    <xf numFmtId="0" fontId="3" fillId="5" borderId="0" xfId="1" applyFont="1" applyFill="1" applyBorder="1" applyAlignment="1">
      <alignment horizontal="left" vertical="center"/>
    </xf>
    <xf numFmtId="1" fontId="3" fillId="5" borderId="0" xfId="1" applyNumberFormat="1" applyFont="1" applyFill="1" applyBorder="1" applyAlignment="1">
      <alignment horizontal="center" vertical="center" wrapText="1"/>
    </xf>
    <xf numFmtId="0" fontId="3" fillId="3" borderId="0" xfId="1" applyFont="1" applyFill="1" applyBorder="1" applyAlignment="1">
      <alignment horizontal="left" vertical="center"/>
    </xf>
    <xf numFmtId="1" fontId="4" fillId="3" borderId="0" xfId="1" applyNumberFormat="1" applyFont="1" applyFill="1" applyBorder="1" applyAlignment="1">
      <alignment vertical="center"/>
    </xf>
    <xf numFmtId="0" fontId="3" fillId="3" borderId="0" xfId="1" applyFont="1" applyFill="1" applyBorder="1" applyAlignment="1">
      <alignment vertical="center"/>
    </xf>
    <xf numFmtId="0" fontId="3" fillId="3" borderId="0" xfId="1" applyFont="1" applyFill="1" applyBorder="1" applyAlignment="1">
      <alignment horizontal="right" vertical="center"/>
    </xf>
    <xf numFmtId="0" fontId="6" fillId="3" borderId="0" xfId="1" applyFont="1" applyFill="1" applyBorder="1" applyAlignment="1">
      <alignment vertical="center"/>
    </xf>
    <xf numFmtId="0" fontId="3" fillId="3" borderId="0"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4" fillId="3" borderId="1" xfId="1" applyFont="1" applyFill="1" applyBorder="1" applyAlignment="1">
      <alignment vertical="center" wrapText="1"/>
    </xf>
    <xf numFmtId="0" fontId="4" fillId="3" borderId="1" xfId="1" applyFont="1" applyFill="1" applyBorder="1" applyAlignment="1">
      <alignment horizontal="left" vertical="center" wrapText="1"/>
    </xf>
    <xf numFmtId="0" fontId="1" fillId="3" borderId="0" xfId="1" applyFont="1" applyFill="1" applyBorder="1" applyAlignment="1">
      <alignment vertical="center"/>
    </xf>
    <xf numFmtId="0" fontId="7" fillId="3" borderId="0" xfId="1" applyFont="1" applyFill="1" applyBorder="1" applyAlignment="1">
      <alignment horizontal="left" vertical="center" wrapText="1"/>
    </xf>
    <xf numFmtId="1" fontId="1" fillId="3" borderId="0" xfId="1" applyNumberFormat="1" applyFont="1" applyFill="1" applyBorder="1" applyAlignment="1">
      <alignment horizontal="left" vertical="center" wrapText="1"/>
    </xf>
    <xf numFmtId="0" fontId="3" fillId="3" borderId="1" xfId="1" applyFont="1" applyFill="1" applyBorder="1" applyAlignment="1">
      <alignment vertical="center" wrapText="1"/>
    </xf>
    <xf numFmtId="0" fontId="7" fillId="3" borderId="0" xfId="1" applyFont="1" applyFill="1" applyBorder="1" applyAlignment="1">
      <alignment horizontal="left" vertical="center"/>
    </xf>
    <xf numFmtId="0" fontId="7" fillId="3" borderId="0" xfId="1" applyFont="1" applyFill="1" applyBorder="1" applyAlignment="1">
      <alignment horizontal="center" vertical="center"/>
    </xf>
    <xf numFmtId="0" fontId="1" fillId="3" borderId="0" xfId="1" applyFont="1" applyFill="1" applyBorder="1" applyAlignment="1">
      <alignment vertical="center" wrapText="1"/>
    </xf>
    <xf numFmtId="0" fontId="3" fillId="3" borderId="0" xfId="1" applyFont="1" applyFill="1" applyBorder="1" applyAlignment="1">
      <alignment vertical="center" wrapText="1"/>
    </xf>
    <xf numFmtId="1" fontId="3" fillId="3" borderId="0" xfId="1" applyNumberFormat="1" applyFont="1" applyFill="1" applyBorder="1" applyAlignment="1">
      <alignment horizontal="left" vertical="center"/>
    </xf>
    <xf numFmtId="0" fontId="13" fillId="0" borderId="0" xfId="1" applyFont="1" applyFill="1" applyBorder="1" applyAlignment="1">
      <alignment horizontal="left" vertical="center"/>
    </xf>
    <xf numFmtId="0" fontId="14" fillId="0" borderId="0" xfId="1" applyFont="1" applyFill="1" applyBorder="1" applyAlignment="1">
      <alignment horizontal="left" vertical="center"/>
    </xf>
    <xf numFmtId="0" fontId="13" fillId="5" borderId="0" xfId="1" applyFont="1" applyFill="1" applyBorder="1" applyAlignment="1">
      <alignment horizontal="left" vertical="center"/>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1" fontId="4" fillId="3" borderId="1" xfId="1" applyNumberFormat="1" applyFont="1" applyFill="1" applyBorder="1" applyAlignment="1">
      <alignment horizontal="center" vertical="center"/>
    </xf>
    <xf numFmtId="0" fontId="1" fillId="2" borderId="1" xfId="1" applyFont="1" applyFill="1" applyBorder="1" applyAlignment="1">
      <alignment horizontal="center" vertical="center"/>
    </xf>
    <xf numFmtId="0" fontId="15" fillId="3" borderId="0" xfId="1" applyFont="1" applyFill="1" applyBorder="1" applyAlignment="1">
      <alignment vertical="center"/>
    </xf>
    <xf numFmtId="0" fontId="15" fillId="3" borderId="0" xfId="1" applyFont="1" applyFill="1" applyBorder="1" applyAlignment="1">
      <alignment vertical="center" wrapText="1"/>
    </xf>
    <xf numFmtId="1" fontId="15" fillId="3" borderId="0" xfId="1" applyNumberFormat="1" applyFont="1" applyFill="1" applyBorder="1" applyAlignment="1">
      <alignment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1" xfId="1" applyFont="1" applyFill="1" applyBorder="1" applyAlignment="1">
      <alignment vertical="center" wrapText="1"/>
    </xf>
    <xf numFmtId="0" fontId="3" fillId="2" borderId="1" xfId="1" applyFont="1" applyFill="1" applyBorder="1" applyAlignment="1">
      <alignment horizontal="left" vertical="center" wrapText="1"/>
    </xf>
    <xf numFmtId="0" fontId="9" fillId="3" borderId="0" xfId="1" applyFont="1" applyFill="1" applyBorder="1" applyAlignment="1">
      <alignment horizontal="center" vertical="center"/>
    </xf>
    <xf numFmtId="0" fontId="1" fillId="3" borderId="0" xfId="1" applyFont="1" applyFill="1" applyBorder="1" applyAlignment="1">
      <alignment horizontal="center" vertical="center"/>
    </xf>
    <xf numFmtId="0" fontId="0" fillId="2" borderId="1" xfId="1" applyFont="1" applyFill="1" applyBorder="1" applyAlignment="1">
      <alignment horizontal="center" vertical="center"/>
    </xf>
    <xf numFmtId="1" fontId="1" fillId="3" borderId="0" xfId="1" applyNumberFormat="1" applyFont="1" applyFill="1" applyBorder="1" applyAlignment="1">
      <alignment horizontal="center" vertical="center" wrapText="1"/>
    </xf>
    <xf numFmtId="0" fontId="1" fillId="3" borderId="0"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 fontId="3" fillId="3" borderId="0" xfId="1" applyNumberFormat="1" applyFont="1" applyFill="1" applyBorder="1" applyAlignment="1">
      <alignment horizontal="center" vertical="center" wrapText="1"/>
    </xf>
    <xf numFmtId="0" fontId="13" fillId="3" borderId="0" xfId="1" applyFont="1" applyFill="1" applyBorder="1" applyAlignment="1">
      <alignment vertical="center"/>
    </xf>
    <xf numFmtId="1" fontId="9" fillId="3" borderId="0" xfId="1" applyNumberFormat="1" applyFont="1" applyFill="1" applyBorder="1" applyAlignment="1">
      <alignment horizontal="center" vertical="center" wrapText="1"/>
    </xf>
    <xf numFmtId="0" fontId="9" fillId="3" borderId="0" xfId="1" applyFont="1" applyFill="1" applyBorder="1" applyAlignment="1">
      <alignment horizontal="left" vertical="center"/>
    </xf>
    <xf numFmtId="0" fontId="9" fillId="3" borderId="0" xfId="1" applyFont="1" applyFill="1" applyBorder="1" applyAlignment="1">
      <alignment horizontal="right" vertical="center"/>
    </xf>
    <xf numFmtId="0" fontId="13" fillId="3" borderId="0" xfId="1" applyFont="1" applyFill="1" applyBorder="1" applyAlignment="1">
      <alignment horizontal="left" vertical="center"/>
    </xf>
    <xf numFmtId="0" fontId="2" fillId="3" borderId="0" xfId="1" applyFont="1" applyFill="1" applyBorder="1" applyAlignment="1">
      <alignment horizontal="center" vertical="center"/>
    </xf>
    <xf numFmtId="0" fontId="12" fillId="3" borderId="0" xfId="1" applyFont="1" applyFill="1" applyBorder="1" applyAlignment="1">
      <alignment horizontal="left" vertical="center"/>
    </xf>
    <xf numFmtId="0" fontId="13" fillId="3" borderId="0" xfId="1" applyFont="1" applyFill="1" applyBorder="1" applyAlignment="1">
      <alignment horizontal="center" vertical="center"/>
    </xf>
    <xf numFmtId="0" fontId="10" fillId="3" borderId="0" xfId="1" applyFont="1" applyFill="1" applyBorder="1" applyAlignment="1">
      <alignment horizontal="center" vertical="center"/>
    </xf>
    <xf numFmtId="0" fontId="11" fillId="3" borderId="0" xfId="1" applyFont="1" applyFill="1" applyBorder="1" applyAlignment="1" applyProtection="1">
      <alignment horizontal="right" vertical="center"/>
      <protection hidden="1"/>
    </xf>
    <xf numFmtId="164" fontId="11" fillId="3" borderId="0" xfId="1" applyNumberFormat="1" applyFont="1" applyFill="1" applyBorder="1" applyAlignment="1" applyProtection="1">
      <alignment horizontal="center" vertical="center" wrapText="1"/>
      <protection hidden="1"/>
    </xf>
    <xf numFmtId="0" fontId="14" fillId="3" borderId="0" xfId="1" applyFont="1" applyFill="1" applyBorder="1" applyAlignment="1">
      <alignment horizontal="left" vertical="center"/>
    </xf>
    <xf numFmtId="1" fontId="9" fillId="3" borderId="0" xfId="1" quotePrefix="1" applyNumberFormat="1" applyFont="1" applyFill="1" applyBorder="1" applyAlignment="1" applyProtection="1">
      <alignment horizontal="center" vertical="center" wrapText="1"/>
      <protection hidden="1"/>
    </xf>
    <xf numFmtId="1" fontId="3" fillId="3" borderId="0" xfId="1" quotePrefix="1" applyNumberFormat="1" applyFont="1" applyFill="1" applyBorder="1" applyAlignment="1">
      <alignment horizontal="center" vertical="center" wrapText="1"/>
    </xf>
    <xf numFmtId="0" fontId="11" fillId="3" borderId="0" xfId="1" applyFont="1" applyFill="1" applyBorder="1" applyAlignment="1">
      <alignment horizontal="right" vertical="center"/>
    </xf>
    <xf numFmtId="164" fontId="11" fillId="3" borderId="0" xfId="1" applyNumberFormat="1" applyFont="1" applyFill="1" applyBorder="1" applyAlignment="1">
      <alignment horizontal="center" vertical="center" wrapText="1"/>
    </xf>
    <xf numFmtId="1" fontId="9" fillId="3" borderId="0" xfId="1" quotePrefix="1" applyNumberFormat="1" applyFont="1" applyFill="1" applyBorder="1" applyAlignment="1">
      <alignment horizontal="center" vertical="center" wrapText="1"/>
    </xf>
    <xf numFmtId="0" fontId="9" fillId="3" borderId="0" xfId="1" applyFont="1" applyFill="1" applyBorder="1" applyAlignment="1">
      <alignment vertical="center"/>
    </xf>
    <xf numFmtId="0" fontId="8" fillId="2" borderId="0" xfId="1" applyFont="1" applyFill="1" applyBorder="1" applyAlignment="1">
      <alignment horizontal="center" vertical="center"/>
    </xf>
    <xf numFmtId="0" fontId="8" fillId="2" borderId="0" xfId="1" applyFont="1" applyFill="1" applyBorder="1" applyAlignment="1">
      <alignment vertical="center"/>
    </xf>
    <xf numFmtId="1" fontId="6" fillId="2" borderId="0" xfId="1" applyNumberFormat="1" applyFont="1" applyFill="1" applyBorder="1" applyAlignment="1">
      <alignment horizontal="center" vertical="center" wrapText="1"/>
    </xf>
    <xf numFmtId="0" fontId="12" fillId="2" borderId="0" xfId="1" applyFont="1" applyFill="1" applyBorder="1" applyAlignment="1">
      <alignment vertical="center"/>
    </xf>
    <xf numFmtId="0" fontId="12" fillId="2" borderId="0" xfId="1" applyFont="1" applyFill="1" applyBorder="1" applyAlignment="1">
      <alignment horizontal="left" vertical="center"/>
    </xf>
    <xf numFmtId="0" fontId="8" fillId="2" borderId="0" xfId="1"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14" fontId="0" fillId="3" borderId="0" xfId="0" applyNumberFormat="1" applyFill="1" applyBorder="1" applyAlignment="1">
      <alignment horizontal="left" vertical="center"/>
    </xf>
    <xf numFmtId="0" fontId="0" fillId="4" borderId="0" xfId="0" applyFill="1" applyBorder="1" applyAlignment="1">
      <alignment horizontal="left" vertical="center"/>
    </xf>
    <xf numFmtId="0" fontId="0" fillId="4" borderId="0" xfId="0"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16" fillId="3" borderId="0" xfId="0" applyFont="1" applyFill="1" applyBorder="1" applyAlignment="1">
      <alignment horizontal="right" vertical="center"/>
    </xf>
    <xf numFmtId="0" fontId="8" fillId="4" borderId="0" xfId="1" applyFont="1" applyFill="1" applyBorder="1" applyAlignment="1">
      <alignment vertical="center"/>
    </xf>
    <xf numFmtId="0" fontId="3" fillId="4" borderId="0" xfId="1" applyFont="1" applyFill="1" applyBorder="1" applyAlignment="1">
      <alignment vertical="center"/>
    </xf>
    <xf numFmtId="0" fontId="9" fillId="4" borderId="0" xfId="1" applyFont="1" applyFill="1" applyBorder="1" applyAlignment="1">
      <alignment vertical="center"/>
    </xf>
    <xf numFmtId="0" fontId="9" fillId="4" borderId="0" xfId="1" applyFont="1" applyFill="1" applyBorder="1" applyAlignment="1">
      <alignment horizontal="left" vertical="center"/>
    </xf>
    <xf numFmtId="0" fontId="2" fillId="4" borderId="0" xfId="1" applyFont="1" applyFill="1" applyBorder="1" applyAlignment="1">
      <alignment horizontal="left" vertical="center"/>
    </xf>
    <xf numFmtId="0" fontId="3" fillId="4" borderId="0" xfId="1" applyFont="1" applyFill="1" applyBorder="1" applyAlignment="1">
      <alignment horizontal="left" vertical="center"/>
    </xf>
    <xf numFmtId="0" fontId="10" fillId="4" borderId="0" xfId="1" applyFont="1" applyFill="1" applyBorder="1" applyAlignment="1">
      <alignment horizontal="left" vertical="center"/>
    </xf>
    <xf numFmtId="0" fontId="8" fillId="4" borderId="0" xfId="1" applyFont="1" applyFill="1" applyBorder="1" applyAlignment="1">
      <alignment horizontal="left" vertical="center"/>
    </xf>
    <xf numFmtId="0" fontId="0" fillId="4" borderId="0" xfId="0" applyFill="1" applyBorder="1" applyAlignment="1">
      <alignment vertical="center"/>
    </xf>
    <xf numFmtId="0" fontId="5" fillId="4" borderId="0" xfId="1" applyFont="1" applyFill="1" applyBorder="1" applyAlignment="1">
      <alignment horizontal="center" vertical="center" wrapText="1"/>
    </xf>
    <xf numFmtId="1" fontId="4" fillId="3" borderId="1" xfId="1" applyNumberFormat="1" applyFont="1" applyFill="1" applyBorder="1" applyAlignment="1">
      <alignment horizontal="center" vertical="center"/>
    </xf>
    <xf numFmtId="0" fontId="4" fillId="3" borderId="1" xfId="1" applyFont="1" applyFill="1" applyBorder="1" applyAlignment="1">
      <alignment horizontal="center" vertical="center" wrapText="1"/>
    </xf>
    <xf numFmtId="0" fontId="15" fillId="3" borderId="0" xfId="1" applyFont="1" applyFill="1" applyBorder="1" applyAlignment="1">
      <alignment vertical="center"/>
    </xf>
    <xf numFmtId="0" fontId="4"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14" fontId="3" fillId="3" borderId="0" xfId="1" applyNumberFormat="1" applyFont="1" applyFill="1" applyBorder="1" applyAlignment="1">
      <alignment horizontal="left" vertical="center"/>
    </xf>
    <xf numFmtId="0" fontId="3" fillId="3" borderId="0" xfId="1" applyFont="1" applyFill="1" applyBorder="1" applyAlignment="1">
      <alignment horizontal="left" vertical="center"/>
    </xf>
    <xf numFmtId="0" fontId="3" fillId="2" borderId="1" xfId="1" applyFont="1" applyFill="1" applyBorder="1" applyAlignment="1">
      <alignment horizontal="center" vertical="center"/>
    </xf>
    <xf numFmtId="1" fontId="3" fillId="3" borderId="1" xfId="1" applyNumberFormat="1" applyFont="1" applyFill="1" applyBorder="1" applyAlignment="1">
      <alignment horizontal="left" vertical="center" wrapText="1"/>
    </xf>
    <xf numFmtId="0" fontId="17" fillId="3" borderId="0" xfId="1" applyFont="1" applyFill="1" applyBorder="1" applyAlignment="1">
      <alignment horizontal="left" vertical="center"/>
    </xf>
    <xf numFmtId="0" fontId="7" fillId="3" borderId="0" xfId="1" applyFont="1" applyFill="1" applyBorder="1" applyAlignment="1">
      <alignment horizontal="left" vertical="center"/>
    </xf>
    <xf numFmtId="0" fontId="3" fillId="3" borderId="1" xfId="1" applyFont="1" applyFill="1" applyBorder="1" applyAlignment="1">
      <alignment horizontal="center" vertical="center"/>
    </xf>
    <xf numFmtId="0" fontId="4" fillId="3" borderId="0" xfId="1" applyFont="1" applyFill="1" applyBorder="1" applyAlignment="1">
      <alignment horizontal="left" vertical="center"/>
    </xf>
    <xf numFmtId="0" fontId="9" fillId="3" borderId="2"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3" xfId="1" applyFont="1" applyFill="1" applyBorder="1" applyAlignment="1">
      <alignment horizontal="center" vertical="center"/>
    </xf>
    <xf numFmtId="0" fontId="1" fillId="2"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FF4F1F"/>
      <color rgb="FFDBDCDD"/>
      <color rgb="FF4A4B4D"/>
      <color rgb="FF6F7073"/>
      <color rgb="FFB7B9BC"/>
      <color rgb="FF93959A"/>
      <color rgb="FF3B3C3F"/>
      <color rgb="FF5D3E5D"/>
      <color rgb="FF4E5954"/>
      <color rgb="FF2731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abSelected="1" workbookViewId="0">
      <selection activeCell="B2" sqref="B2"/>
    </sheetView>
  </sheetViews>
  <sheetFormatPr defaultRowHeight="14.4" x14ac:dyDescent="0.3"/>
  <cols>
    <col min="1" max="1" width="44.6640625" style="89" bestFit="1" customWidth="1"/>
    <col min="2" max="2" width="93" style="90" customWidth="1"/>
    <col min="3" max="3" width="2.33203125" style="88" customWidth="1"/>
    <col min="4" max="16384" width="8.88671875" style="88"/>
  </cols>
  <sheetData>
    <row r="1" spans="1:3" x14ac:dyDescent="0.3">
      <c r="A1" s="96" t="s">
        <v>101</v>
      </c>
      <c r="B1" s="97"/>
      <c r="C1" s="107"/>
    </row>
    <row r="2" spans="1:3" x14ac:dyDescent="0.3">
      <c r="A2" s="98" t="s">
        <v>72</v>
      </c>
      <c r="B2" s="93">
        <v>43101</v>
      </c>
      <c r="C2" s="107"/>
    </row>
    <row r="3" spans="1:3" x14ac:dyDescent="0.3">
      <c r="A3" s="98" t="s">
        <v>73</v>
      </c>
      <c r="B3" s="91" t="s">
        <v>4</v>
      </c>
      <c r="C3" s="107"/>
    </row>
    <row r="4" spans="1:3" x14ac:dyDescent="0.3">
      <c r="A4" s="91"/>
      <c r="B4" s="91"/>
      <c r="C4" s="107"/>
    </row>
    <row r="5" spans="1:3" x14ac:dyDescent="0.3">
      <c r="A5" s="96" t="s">
        <v>102</v>
      </c>
      <c r="B5" s="97"/>
      <c r="C5" s="107"/>
    </row>
    <row r="6" spans="1:3" x14ac:dyDescent="0.3">
      <c r="A6" s="91" t="s">
        <v>103</v>
      </c>
      <c r="B6" s="92"/>
      <c r="C6" s="107"/>
    </row>
    <row r="7" spans="1:3" x14ac:dyDescent="0.3">
      <c r="A7" s="91"/>
      <c r="B7" s="92"/>
      <c r="C7" s="107"/>
    </row>
    <row r="8" spans="1:3" x14ac:dyDescent="0.3">
      <c r="A8" s="96" t="s">
        <v>90</v>
      </c>
      <c r="B8" s="97"/>
      <c r="C8" s="107"/>
    </row>
    <row r="9" spans="1:3" x14ac:dyDescent="0.3">
      <c r="A9" s="91" t="s">
        <v>104</v>
      </c>
      <c r="B9" s="92"/>
      <c r="C9" s="107"/>
    </row>
    <row r="10" spans="1:3" x14ac:dyDescent="0.3">
      <c r="A10" s="91" t="s">
        <v>105</v>
      </c>
      <c r="B10" s="92"/>
      <c r="C10" s="107"/>
    </row>
    <row r="11" spans="1:3" x14ac:dyDescent="0.3">
      <c r="A11" s="91" t="s">
        <v>106</v>
      </c>
      <c r="B11" s="92"/>
      <c r="C11" s="107"/>
    </row>
    <row r="12" spans="1:3" x14ac:dyDescent="0.3">
      <c r="A12" s="91"/>
      <c r="B12" s="92"/>
      <c r="C12" s="107"/>
    </row>
    <row r="13" spans="1:3" x14ac:dyDescent="0.3">
      <c r="A13" s="96" t="s">
        <v>55</v>
      </c>
      <c r="B13" s="97"/>
      <c r="C13" s="107"/>
    </row>
    <row r="14" spans="1:3" x14ac:dyDescent="0.3">
      <c r="A14" s="91" t="s">
        <v>107</v>
      </c>
      <c r="B14" s="92"/>
      <c r="C14" s="107"/>
    </row>
    <row r="15" spans="1:3" x14ac:dyDescent="0.3">
      <c r="A15" s="91" t="s">
        <v>108</v>
      </c>
      <c r="B15" s="92"/>
      <c r="C15" s="107"/>
    </row>
    <row r="16" spans="1:3" x14ac:dyDescent="0.3">
      <c r="A16" s="91" t="s">
        <v>109</v>
      </c>
      <c r="B16" s="92"/>
      <c r="C16" s="107"/>
    </row>
    <row r="17" spans="1:3" x14ac:dyDescent="0.3">
      <c r="A17" s="94"/>
      <c r="B17" s="95"/>
      <c r="C17" s="107"/>
    </row>
  </sheetData>
  <pageMargins left="0.7" right="0.7" top="0.75" bottom="0.75" header="0.3" footer="0.3"/>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1"/>
  <sheetViews>
    <sheetView zoomScale="89" zoomScaleNormal="89" workbookViewId="0">
      <selection activeCell="C7" sqref="C7"/>
    </sheetView>
  </sheetViews>
  <sheetFormatPr defaultColWidth="12.44140625" defaultRowHeight="15.6" x14ac:dyDescent="0.3"/>
  <cols>
    <col min="1" max="1" width="5.109375" style="9" customWidth="1"/>
    <col min="2" max="2" width="115.77734375" style="12" customWidth="1"/>
    <col min="3" max="3" width="9" style="10" customWidth="1"/>
    <col min="4" max="4" width="26.77734375" style="43" customWidth="1"/>
    <col min="5" max="5" width="3.5546875" style="24" customWidth="1"/>
    <col min="6" max="16384" width="12.44140625" style="12"/>
  </cols>
  <sheetData>
    <row r="1" spans="1:9" s="8" customFormat="1" ht="18" x14ac:dyDescent="0.3">
      <c r="A1" s="82">
        <v>1</v>
      </c>
      <c r="B1" s="83" t="s">
        <v>31</v>
      </c>
      <c r="C1" s="84"/>
      <c r="D1" s="85"/>
      <c r="E1" s="99"/>
      <c r="F1" s="7"/>
      <c r="G1" s="7"/>
      <c r="H1" s="7"/>
      <c r="I1" s="7"/>
    </row>
    <row r="2" spans="1:9" x14ac:dyDescent="0.3">
      <c r="A2" s="29" t="s">
        <v>4</v>
      </c>
      <c r="B2" s="41" t="s">
        <v>29</v>
      </c>
      <c r="C2" s="63" t="s">
        <v>4</v>
      </c>
      <c r="D2" s="64"/>
      <c r="E2" s="100"/>
      <c r="F2" s="11"/>
      <c r="G2" s="11"/>
      <c r="H2" s="11"/>
      <c r="I2" s="11"/>
    </row>
    <row r="3" spans="1:9" x14ac:dyDescent="0.3">
      <c r="A3" s="29"/>
      <c r="B3" s="41" t="s">
        <v>44</v>
      </c>
      <c r="C3" s="63"/>
      <c r="D3" s="64"/>
      <c r="E3" s="100"/>
      <c r="F3" s="11"/>
      <c r="G3" s="11"/>
      <c r="H3" s="11"/>
      <c r="I3" s="11"/>
    </row>
    <row r="4" spans="1:9" s="14" customFormat="1" ht="14.4" x14ac:dyDescent="0.3">
      <c r="A4" s="57"/>
      <c r="B4" s="40"/>
      <c r="C4" s="65"/>
      <c r="D4" s="64"/>
      <c r="E4" s="101"/>
      <c r="F4" s="13"/>
      <c r="G4" s="13"/>
      <c r="H4" s="13"/>
      <c r="I4" s="13"/>
    </row>
    <row r="5" spans="1:9" s="14" customFormat="1" ht="13.8" x14ac:dyDescent="0.3">
      <c r="A5" s="66"/>
      <c r="B5" s="67" t="s">
        <v>36</v>
      </c>
      <c r="C5" s="57" t="s">
        <v>6</v>
      </c>
      <c r="D5" s="68"/>
      <c r="E5" s="102"/>
    </row>
    <row r="6" spans="1:9" s="15" customFormat="1" ht="33" customHeight="1" x14ac:dyDescent="0.3">
      <c r="A6" s="69" t="s">
        <v>5</v>
      </c>
      <c r="B6" s="1" t="s">
        <v>37</v>
      </c>
      <c r="C6" s="65" t="s">
        <v>38</v>
      </c>
      <c r="D6" s="70"/>
      <c r="E6" s="103"/>
    </row>
    <row r="7" spans="1:9" ht="33" customHeight="1" x14ac:dyDescent="0.3">
      <c r="A7" s="29">
        <v>1</v>
      </c>
      <c r="B7" s="41" t="s">
        <v>7</v>
      </c>
      <c r="C7" s="62"/>
      <c r="D7" s="71" t="s">
        <v>91</v>
      </c>
      <c r="E7" s="104"/>
    </row>
    <row r="8" spans="1:9" ht="33" customHeight="1" x14ac:dyDescent="0.3">
      <c r="A8" s="29">
        <v>2</v>
      </c>
      <c r="B8" s="41" t="s">
        <v>8</v>
      </c>
      <c r="C8" s="62"/>
      <c r="D8" s="71" t="s">
        <v>91</v>
      </c>
      <c r="E8" s="104"/>
    </row>
    <row r="9" spans="1:9" ht="33" customHeight="1" x14ac:dyDescent="0.3">
      <c r="A9" s="29">
        <v>3</v>
      </c>
      <c r="B9" s="41" t="s">
        <v>9</v>
      </c>
      <c r="C9" s="62"/>
      <c r="D9" s="71" t="s">
        <v>91</v>
      </c>
      <c r="E9" s="104"/>
    </row>
    <row r="10" spans="1:9" ht="33" customHeight="1" x14ac:dyDescent="0.3">
      <c r="A10" s="29">
        <v>4</v>
      </c>
      <c r="B10" s="41" t="s">
        <v>10</v>
      </c>
      <c r="C10" s="62"/>
      <c r="D10" s="71" t="s">
        <v>91</v>
      </c>
      <c r="E10" s="104"/>
    </row>
    <row r="11" spans="1:9" ht="33" customHeight="1" x14ac:dyDescent="0.3">
      <c r="A11" s="29">
        <v>5</v>
      </c>
      <c r="B11" s="41" t="s">
        <v>11</v>
      </c>
      <c r="C11" s="62"/>
      <c r="D11" s="71" t="s">
        <v>91</v>
      </c>
      <c r="E11" s="104"/>
    </row>
    <row r="12" spans="1:9" s="19" customFormat="1" hidden="1" x14ac:dyDescent="0.3">
      <c r="A12" s="72"/>
      <c r="B12" s="73" t="s">
        <v>12</v>
      </c>
      <c r="C12" s="74" t="e">
        <f>AVERAGE(C7:C11)</f>
        <v>#DIV/0!</v>
      </c>
      <c r="D12" s="75"/>
      <c r="E12" s="105"/>
    </row>
    <row r="13" spans="1:9" hidden="1" x14ac:dyDescent="0.3">
      <c r="A13" s="29"/>
      <c r="B13" s="73" t="s">
        <v>2</v>
      </c>
      <c r="C13" s="76" t="e">
        <f>ROUND(C12,0)</f>
        <v>#DIV/0!</v>
      </c>
      <c r="D13" s="68"/>
      <c r="E13" s="104"/>
    </row>
    <row r="14" spans="1:9" x14ac:dyDescent="0.3">
      <c r="A14" s="29"/>
      <c r="B14" s="27"/>
      <c r="C14" s="77"/>
      <c r="D14" s="68"/>
      <c r="E14" s="104"/>
    </row>
    <row r="15" spans="1:9" s="8" customFormat="1" ht="18" x14ac:dyDescent="0.3">
      <c r="A15" s="82">
        <v>2</v>
      </c>
      <c r="B15" s="83" t="s">
        <v>32</v>
      </c>
      <c r="C15" s="84" t="s">
        <v>4</v>
      </c>
      <c r="D15" s="86"/>
      <c r="E15" s="106"/>
    </row>
    <row r="16" spans="1:9" ht="31.2" x14ac:dyDescent="0.3">
      <c r="A16" s="29" t="s">
        <v>4</v>
      </c>
      <c r="B16" s="41" t="s">
        <v>27</v>
      </c>
      <c r="C16" s="63" t="s">
        <v>4</v>
      </c>
      <c r="D16" s="68"/>
      <c r="E16" s="104"/>
    </row>
    <row r="17" spans="1:5" ht="31.2" x14ac:dyDescent="0.3">
      <c r="A17" s="29"/>
      <c r="B17" s="41" t="s">
        <v>51</v>
      </c>
      <c r="C17" s="63"/>
      <c r="D17" s="68"/>
      <c r="E17" s="104"/>
    </row>
    <row r="18" spans="1:5" s="14" customFormat="1" x14ac:dyDescent="0.3">
      <c r="A18" s="57"/>
      <c r="B18" s="41"/>
      <c r="C18" s="65"/>
      <c r="D18" s="68"/>
      <c r="E18" s="102"/>
    </row>
    <row r="19" spans="1:5" s="14" customFormat="1" ht="13.8" x14ac:dyDescent="0.3">
      <c r="A19" s="66"/>
      <c r="B19" s="67" t="s">
        <v>36</v>
      </c>
      <c r="C19" s="57" t="s">
        <v>6</v>
      </c>
      <c r="D19" s="68"/>
      <c r="E19" s="102"/>
    </row>
    <row r="20" spans="1:5" s="15" customFormat="1" ht="33" customHeight="1" x14ac:dyDescent="0.3">
      <c r="A20" s="69" t="s">
        <v>5</v>
      </c>
      <c r="B20" s="1" t="s">
        <v>37</v>
      </c>
      <c r="C20" s="65" t="s">
        <v>38</v>
      </c>
      <c r="D20" s="70"/>
      <c r="E20" s="103"/>
    </row>
    <row r="21" spans="1:5" ht="33" customHeight="1" x14ac:dyDescent="0.3">
      <c r="A21" s="29">
        <v>6</v>
      </c>
      <c r="B21" s="41" t="s">
        <v>13</v>
      </c>
      <c r="C21" s="62"/>
      <c r="D21" s="71" t="s">
        <v>91</v>
      </c>
      <c r="E21" s="104"/>
    </row>
    <row r="22" spans="1:5" ht="33" customHeight="1" x14ac:dyDescent="0.3">
      <c r="A22" s="29">
        <v>7</v>
      </c>
      <c r="B22" s="41" t="s">
        <v>14</v>
      </c>
      <c r="C22" s="62"/>
      <c r="D22" s="71" t="s">
        <v>91</v>
      </c>
      <c r="E22" s="104"/>
    </row>
    <row r="23" spans="1:5" ht="33" customHeight="1" x14ac:dyDescent="0.3">
      <c r="A23" s="29">
        <v>8</v>
      </c>
      <c r="B23" s="41" t="s">
        <v>15</v>
      </c>
      <c r="C23" s="62"/>
      <c r="D23" s="71" t="s">
        <v>91</v>
      </c>
      <c r="E23" s="104"/>
    </row>
    <row r="24" spans="1:5" ht="33" customHeight="1" x14ac:dyDescent="0.3">
      <c r="A24" s="29">
        <v>9</v>
      </c>
      <c r="B24" s="41" t="s">
        <v>16</v>
      </c>
      <c r="C24" s="62"/>
      <c r="D24" s="71" t="s">
        <v>91</v>
      </c>
      <c r="E24" s="104"/>
    </row>
    <row r="25" spans="1:5" ht="33" customHeight="1" x14ac:dyDescent="0.3">
      <c r="A25" s="29">
        <v>10</v>
      </c>
      <c r="B25" s="41" t="s">
        <v>17</v>
      </c>
      <c r="C25" s="62"/>
      <c r="D25" s="71" t="s">
        <v>91</v>
      </c>
      <c r="E25" s="104"/>
    </row>
    <row r="26" spans="1:5" s="19" customFormat="1" hidden="1" x14ac:dyDescent="0.3">
      <c r="A26" s="72"/>
      <c r="B26" s="78" t="s">
        <v>12</v>
      </c>
      <c r="C26" s="79" t="e">
        <f>AVERAGE(C21:C25)</f>
        <v>#DIV/0!</v>
      </c>
      <c r="D26" s="75"/>
      <c r="E26" s="105"/>
    </row>
    <row r="27" spans="1:5" hidden="1" x14ac:dyDescent="0.3">
      <c r="A27" s="29"/>
      <c r="B27" s="78" t="s">
        <v>2</v>
      </c>
      <c r="C27" s="80" t="e">
        <f>ROUND(C26,0)</f>
        <v>#DIV/0!</v>
      </c>
      <c r="D27" s="68"/>
      <c r="E27" s="104"/>
    </row>
    <row r="28" spans="1:5" x14ac:dyDescent="0.3">
      <c r="A28" s="29"/>
      <c r="B28" s="27"/>
      <c r="C28" s="77"/>
      <c r="D28" s="68"/>
      <c r="E28" s="104"/>
    </row>
    <row r="29" spans="1:5" s="8" customFormat="1" ht="18" x14ac:dyDescent="0.3">
      <c r="A29" s="82">
        <v>3</v>
      </c>
      <c r="B29" s="83" t="s">
        <v>33</v>
      </c>
      <c r="C29" s="84" t="s">
        <v>4</v>
      </c>
      <c r="D29" s="86"/>
      <c r="E29" s="106"/>
    </row>
    <row r="30" spans="1:5" x14ac:dyDescent="0.3">
      <c r="A30" s="29" t="s">
        <v>4</v>
      </c>
      <c r="B30" s="41" t="s">
        <v>28</v>
      </c>
      <c r="C30" s="63" t="s">
        <v>4</v>
      </c>
      <c r="D30" s="68"/>
      <c r="E30" s="104"/>
    </row>
    <row r="31" spans="1:5" x14ac:dyDescent="0.3">
      <c r="A31" s="29"/>
      <c r="B31" s="41" t="s">
        <v>45</v>
      </c>
      <c r="C31" s="63"/>
      <c r="D31" s="68"/>
      <c r="E31" s="104"/>
    </row>
    <row r="32" spans="1:5" s="14" customFormat="1" ht="13.8" x14ac:dyDescent="0.3">
      <c r="A32" s="57"/>
      <c r="B32" s="81"/>
      <c r="C32" s="65"/>
      <c r="D32" s="68"/>
      <c r="E32" s="102"/>
    </row>
    <row r="33" spans="1:5" s="14" customFormat="1" ht="13.8" x14ac:dyDescent="0.3">
      <c r="A33" s="66"/>
      <c r="B33" s="67" t="s">
        <v>36</v>
      </c>
      <c r="C33" s="57" t="s">
        <v>6</v>
      </c>
      <c r="D33" s="68"/>
      <c r="E33" s="102"/>
    </row>
    <row r="34" spans="1:5" s="15" customFormat="1" ht="33" customHeight="1" x14ac:dyDescent="0.3">
      <c r="A34" s="69" t="s">
        <v>5</v>
      </c>
      <c r="B34" s="1" t="s">
        <v>37</v>
      </c>
      <c r="C34" s="65" t="s">
        <v>38</v>
      </c>
      <c r="D34" s="70"/>
      <c r="E34" s="103"/>
    </row>
    <row r="35" spans="1:5" ht="33" customHeight="1" x14ac:dyDescent="0.3">
      <c r="A35" s="29">
        <v>11</v>
      </c>
      <c r="B35" s="41" t="s">
        <v>23</v>
      </c>
      <c r="C35" s="62"/>
      <c r="D35" s="71" t="s">
        <v>91</v>
      </c>
      <c r="E35" s="104"/>
    </row>
    <row r="36" spans="1:5" ht="33" customHeight="1" x14ac:dyDescent="0.3">
      <c r="A36" s="29">
        <v>12</v>
      </c>
      <c r="B36" s="41" t="s">
        <v>92</v>
      </c>
      <c r="C36" s="62"/>
      <c r="D36" s="71" t="s">
        <v>91</v>
      </c>
      <c r="E36" s="104"/>
    </row>
    <row r="37" spans="1:5" ht="33" customHeight="1" x14ac:dyDescent="0.3">
      <c r="A37" s="29">
        <v>13</v>
      </c>
      <c r="B37" s="41" t="s">
        <v>24</v>
      </c>
      <c r="C37" s="62"/>
      <c r="D37" s="71" t="s">
        <v>91</v>
      </c>
      <c r="E37" s="104"/>
    </row>
    <row r="38" spans="1:5" ht="33" customHeight="1" x14ac:dyDescent="0.3">
      <c r="A38" s="29">
        <v>14</v>
      </c>
      <c r="B38" s="41" t="s">
        <v>25</v>
      </c>
      <c r="C38" s="62"/>
      <c r="D38" s="71" t="s">
        <v>91</v>
      </c>
      <c r="E38" s="104"/>
    </row>
    <row r="39" spans="1:5" ht="33" customHeight="1" x14ac:dyDescent="0.3">
      <c r="A39" s="29">
        <v>15</v>
      </c>
      <c r="B39" s="41" t="s">
        <v>26</v>
      </c>
      <c r="C39" s="62"/>
      <c r="D39" s="71" t="s">
        <v>91</v>
      </c>
      <c r="E39" s="104"/>
    </row>
    <row r="40" spans="1:5" s="19" customFormat="1" hidden="1" x14ac:dyDescent="0.3">
      <c r="A40" s="72"/>
      <c r="B40" s="78" t="s">
        <v>12</v>
      </c>
      <c r="C40" s="79" t="e">
        <f>AVERAGE(C35:C39)</f>
        <v>#DIV/0!</v>
      </c>
      <c r="D40" s="75"/>
      <c r="E40" s="105"/>
    </row>
    <row r="41" spans="1:5" hidden="1" x14ac:dyDescent="0.3">
      <c r="A41" s="29"/>
      <c r="B41" s="78" t="s">
        <v>2</v>
      </c>
      <c r="C41" s="80" t="e">
        <f>ROUND(C40,0)</f>
        <v>#DIV/0!</v>
      </c>
      <c r="D41" s="68"/>
      <c r="E41" s="104"/>
    </row>
    <row r="42" spans="1:5" x14ac:dyDescent="0.3">
      <c r="A42" s="29"/>
      <c r="B42" s="27"/>
      <c r="C42" s="77"/>
      <c r="D42" s="68"/>
      <c r="E42" s="104"/>
    </row>
    <row r="43" spans="1:5" s="8" customFormat="1" ht="18" x14ac:dyDescent="0.3">
      <c r="A43" s="82">
        <v>4</v>
      </c>
      <c r="B43" s="83" t="s">
        <v>53</v>
      </c>
      <c r="C43" s="84" t="s">
        <v>4</v>
      </c>
      <c r="D43" s="86"/>
      <c r="E43" s="106"/>
    </row>
    <row r="44" spans="1:5" ht="31.2" x14ac:dyDescent="0.3">
      <c r="A44" s="29" t="s">
        <v>4</v>
      </c>
      <c r="B44" s="41" t="s">
        <v>39</v>
      </c>
      <c r="C44" s="63" t="s">
        <v>4</v>
      </c>
      <c r="D44" s="68"/>
      <c r="E44" s="104"/>
    </row>
    <row r="45" spans="1:5" ht="31.2" x14ac:dyDescent="0.3">
      <c r="A45" s="29"/>
      <c r="B45" s="41" t="s">
        <v>93</v>
      </c>
      <c r="C45" s="63"/>
      <c r="D45" s="68"/>
      <c r="E45" s="104"/>
    </row>
    <row r="46" spans="1:5" s="14" customFormat="1" ht="13.8" x14ac:dyDescent="0.3">
      <c r="A46" s="57"/>
      <c r="B46" s="81"/>
      <c r="C46" s="65"/>
      <c r="D46" s="68"/>
      <c r="E46" s="102"/>
    </row>
    <row r="47" spans="1:5" s="14" customFormat="1" ht="13.8" x14ac:dyDescent="0.3">
      <c r="A47" s="66"/>
      <c r="B47" s="67" t="s">
        <v>36</v>
      </c>
      <c r="C47" s="57" t="s">
        <v>6</v>
      </c>
      <c r="D47" s="68"/>
      <c r="E47" s="102"/>
    </row>
    <row r="48" spans="1:5" s="15" customFormat="1" ht="33" customHeight="1" x14ac:dyDescent="0.3">
      <c r="A48" s="69" t="s">
        <v>5</v>
      </c>
      <c r="B48" s="1" t="s">
        <v>37</v>
      </c>
      <c r="C48" s="65" t="s">
        <v>38</v>
      </c>
      <c r="D48" s="70"/>
      <c r="E48" s="103"/>
    </row>
    <row r="49" spans="1:5" ht="33" customHeight="1" x14ac:dyDescent="0.3">
      <c r="A49" s="29">
        <v>16</v>
      </c>
      <c r="B49" s="41" t="s">
        <v>18</v>
      </c>
      <c r="C49" s="62"/>
      <c r="D49" s="71" t="s">
        <v>91</v>
      </c>
      <c r="E49" s="104"/>
    </row>
    <row r="50" spans="1:5" ht="33" customHeight="1" x14ac:dyDescent="0.3">
      <c r="A50" s="29">
        <v>17</v>
      </c>
      <c r="B50" s="41" t="s">
        <v>19</v>
      </c>
      <c r="C50" s="62"/>
      <c r="D50" s="71" t="s">
        <v>91</v>
      </c>
      <c r="E50" s="104"/>
    </row>
    <row r="51" spans="1:5" ht="33" customHeight="1" x14ac:dyDescent="0.3">
      <c r="A51" s="29">
        <v>18</v>
      </c>
      <c r="B51" s="41" t="s">
        <v>20</v>
      </c>
      <c r="C51" s="62"/>
      <c r="D51" s="71" t="s">
        <v>91</v>
      </c>
      <c r="E51" s="104"/>
    </row>
    <row r="52" spans="1:5" ht="33" customHeight="1" x14ac:dyDescent="0.3">
      <c r="A52" s="29">
        <v>19</v>
      </c>
      <c r="B52" s="41" t="s">
        <v>21</v>
      </c>
      <c r="C52" s="62"/>
      <c r="D52" s="71" t="s">
        <v>91</v>
      </c>
      <c r="E52" s="104"/>
    </row>
    <row r="53" spans="1:5" ht="33" customHeight="1" x14ac:dyDescent="0.3">
      <c r="A53" s="29">
        <v>20</v>
      </c>
      <c r="B53" s="41" t="s">
        <v>22</v>
      </c>
      <c r="C53" s="62"/>
      <c r="D53" s="71" t="s">
        <v>91</v>
      </c>
      <c r="E53" s="104"/>
    </row>
    <row r="54" spans="1:5" s="19" customFormat="1" hidden="1" x14ac:dyDescent="0.3">
      <c r="A54" s="72"/>
      <c r="B54" s="78" t="s">
        <v>12</v>
      </c>
      <c r="C54" s="79" t="e">
        <f>AVERAGE(C49:C53)</f>
        <v>#DIV/0!</v>
      </c>
      <c r="D54" s="75"/>
      <c r="E54" s="105"/>
    </row>
    <row r="55" spans="1:5" hidden="1" x14ac:dyDescent="0.3">
      <c r="A55" s="29"/>
      <c r="B55" s="78" t="s">
        <v>2</v>
      </c>
      <c r="C55" s="80" t="e">
        <f>ROUND(C54,0)</f>
        <v>#DIV/0!</v>
      </c>
      <c r="D55" s="68"/>
      <c r="E55" s="104"/>
    </row>
    <row r="56" spans="1:5" x14ac:dyDescent="0.3">
      <c r="A56" s="29"/>
      <c r="B56" s="27"/>
      <c r="C56" s="77"/>
      <c r="D56" s="68"/>
      <c r="E56" s="104"/>
    </row>
    <row r="57" spans="1:5" s="8" customFormat="1" ht="18" x14ac:dyDescent="0.3">
      <c r="A57" s="82">
        <v>5</v>
      </c>
      <c r="B57" s="87" t="s">
        <v>34</v>
      </c>
      <c r="C57" s="84" t="s">
        <v>4</v>
      </c>
      <c r="D57" s="86"/>
      <c r="E57" s="106"/>
    </row>
    <row r="58" spans="1:5" x14ac:dyDescent="0.3">
      <c r="A58" s="29" t="s">
        <v>4</v>
      </c>
      <c r="B58" s="41" t="s">
        <v>30</v>
      </c>
      <c r="C58" s="63" t="s">
        <v>4</v>
      </c>
      <c r="D58" s="68"/>
      <c r="E58" s="104"/>
    </row>
    <row r="59" spans="1:5" x14ac:dyDescent="0.3">
      <c r="A59" s="29"/>
      <c r="B59" s="41" t="s">
        <v>46</v>
      </c>
      <c r="C59" s="63"/>
      <c r="D59" s="68"/>
      <c r="E59" s="104"/>
    </row>
    <row r="60" spans="1:5" s="14" customFormat="1" ht="13.8" x14ac:dyDescent="0.3">
      <c r="A60" s="57"/>
      <c r="B60" s="81"/>
      <c r="C60" s="65"/>
      <c r="D60" s="68"/>
      <c r="E60" s="102"/>
    </row>
    <row r="61" spans="1:5" s="14" customFormat="1" ht="13.8" x14ac:dyDescent="0.3">
      <c r="A61" s="66"/>
      <c r="B61" s="67" t="s">
        <v>36</v>
      </c>
      <c r="C61" s="57" t="s">
        <v>6</v>
      </c>
      <c r="D61" s="68"/>
      <c r="E61" s="102"/>
    </row>
    <row r="62" spans="1:5" s="15" customFormat="1" ht="33" customHeight="1" x14ac:dyDescent="0.3">
      <c r="A62" s="69" t="s">
        <v>5</v>
      </c>
      <c r="B62" s="1" t="s">
        <v>37</v>
      </c>
      <c r="C62" s="65" t="s">
        <v>38</v>
      </c>
      <c r="D62" s="70"/>
      <c r="E62" s="103"/>
    </row>
    <row r="63" spans="1:5" ht="33" customHeight="1" x14ac:dyDescent="0.3">
      <c r="A63" s="29">
        <v>21</v>
      </c>
      <c r="B63" s="41" t="s">
        <v>56</v>
      </c>
      <c r="C63" s="62"/>
      <c r="D63" s="71" t="s">
        <v>91</v>
      </c>
      <c r="E63" s="104"/>
    </row>
    <row r="64" spans="1:5" ht="33" customHeight="1" x14ac:dyDescent="0.3">
      <c r="A64" s="29">
        <v>22</v>
      </c>
      <c r="B64" s="41" t="s">
        <v>57</v>
      </c>
      <c r="C64" s="62"/>
      <c r="D64" s="71" t="s">
        <v>91</v>
      </c>
      <c r="E64" s="104"/>
    </row>
    <row r="65" spans="1:5" ht="33" customHeight="1" x14ac:dyDescent="0.3">
      <c r="A65" s="29">
        <v>23</v>
      </c>
      <c r="B65" s="41" t="s">
        <v>58</v>
      </c>
      <c r="C65" s="62"/>
      <c r="D65" s="71" t="s">
        <v>91</v>
      </c>
      <c r="E65" s="104"/>
    </row>
    <row r="66" spans="1:5" ht="33" customHeight="1" x14ac:dyDescent="0.3">
      <c r="A66" s="29">
        <v>24</v>
      </c>
      <c r="B66" s="41" t="s">
        <v>59</v>
      </c>
      <c r="C66" s="62"/>
      <c r="D66" s="71" t="s">
        <v>91</v>
      </c>
      <c r="E66" s="104"/>
    </row>
    <row r="67" spans="1:5" ht="33" customHeight="1" x14ac:dyDescent="0.3">
      <c r="A67" s="29">
        <v>25</v>
      </c>
      <c r="B67" s="41" t="s">
        <v>60</v>
      </c>
      <c r="C67" s="62"/>
      <c r="D67" s="71" t="s">
        <v>91</v>
      </c>
      <c r="E67" s="104"/>
    </row>
    <row r="68" spans="1:5" s="19" customFormat="1" hidden="1" x14ac:dyDescent="0.3">
      <c r="A68" s="72"/>
      <c r="B68" s="78" t="s">
        <v>12</v>
      </c>
      <c r="C68" s="79" t="e">
        <f>AVERAGE(C63:C67)</f>
        <v>#DIV/0!</v>
      </c>
      <c r="D68" s="75"/>
      <c r="E68" s="105"/>
    </row>
    <row r="69" spans="1:5" hidden="1" x14ac:dyDescent="0.3">
      <c r="A69" s="29"/>
      <c r="B69" s="78" t="s">
        <v>2</v>
      </c>
      <c r="C69" s="80" t="e">
        <f>ROUND(C68,0)</f>
        <v>#DIV/0!</v>
      </c>
      <c r="D69" s="68"/>
      <c r="E69" s="104"/>
    </row>
    <row r="70" spans="1:5" x14ac:dyDescent="0.3">
      <c r="A70" s="29"/>
      <c r="B70" s="24"/>
      <c r="C70" s="63"/>
      <c r="D70" s="68"/>
      <c r="E70" s="104"/>
    </row>
    <row r="71" spans="1:5" x14ac:dyDescent="0.3">
      <c r="A71" s="29"/>
      <c r="B71" s="24"/>
      <c r="C71" s="63"/>
      <c r="D71" s="68"/>
      <c r="E71" s="104"/>
    </row>
    <row r="72" spans="1:5" s="8" customFormat="1" ht="18" x14ac:dyDescent="0.3">
      <c r="A72" s="82">
        <v>6</v>
      </c>
      <c r="B72" s="87" t="s">
        <v>43</v>
      </c>
      <c r="C72" s="84" t="s">
        <v>4</v>
      </c>
      <c r="D72" s="86"/>
      <c r="E72" s="106"/>
    </row>
    <row r="73" spans="1:5" x14ac:dyDescent="0.3">
      <c r="A73" s="29" t="s">
        <v>4</v>
      </c>
      <c r="B73" s="41" t="s">
        <v>42</v>
      </c>
      <c r="C73" s="63" t="s">
        <v>4</v>
      </c>
      <c r="D73" s="68"/>
      <c r="E73" s="104"/>
    </row>
    <row r="74" spans="1:5" ht="31.2" x14ac:dyDescent="0.3">
      <c r="A74" s="29"/>
      <c r="B74" s="41" t="s">
        <v>47</v>
      </c>
      <c r="C74" s="63"/>
      <c r="D74" s="68"/>
      <c r="E74" s="104"/>
    </row>
    <row r="75" spans="1:5" s="14" customFormat="1" ht="13.8" x14ac:dyDescent="0.3">
      <c r="A75" s="57"/>
      <c r="B75" s="81"/>
      <c r="C75" s="65"/>
      <c r="D75" s="68"/>
      <c r="E75" s="102"/>
    </row>
    <row r="76" spans="1:5" s="14" customFormat="1" ht="13.8" x14ac:dyDescent="0.3">
      <c r="A76" s="66"/>
      <c r="B76" s="67" t="s">
        <v>36</v>
      </c>
      <c r="C76" s="57" t="s">
        <v>6</v>
      </c>
      <c r="D76" s="68"/>
      <c r="E76" s="102"/>
    </row>
    <row r="77" spans="1:5" s="15" customFormat="1" ht="33" customHeight="1" x14ac:dyDescent="0.3">
      <c r="A77" s="69" t="s">
        <v>5</v>
      </c>
      <c r="B77" s="1" t="s">
        <v>37</v>
      </c>
      <c r="C77" s="65" t="s">
        <v>38</v>
      </c>
      <c r="D77" s="70"/>
      <c r="E77" s="103"/>
    </row>
    <row r="78" spans="1:5" ht="33" customHeight="1" x14ac:dyDescent="0.3">
      <c r="A78" s="29">
        <v>26</v>
      </c>
      <c r="B78" s="41" t="s">
        <v>61</v>
      </c>
      <c r="C78" s="62"/>
      <c r="D78" s="71" t="s">
        <v>91</v>
      </c>
      <c r="E78" s="104"/>
    </row>
    <row r="79" spans="1:5" ht="33" customHeight="1" x14ac:dyDescent="0.3">
      <c r="A79" s="29">
        <v>27</v>
      </c>
      <c r="B79" s="41" t="s">
        <v>62</v>
      </c>
      <c r="C79" s="62"/>
      <c r="D79" s="71" t="s">
        <v>91</v>
      </c>
      <c r="E79" s="104"/>
    </row>
    <row r="80" spans="1:5" ht="33" customHeight="1" x14ac:dyDescent="0.3">
      <c r="A80" s="29">
        <v>28</v>
      </c>
      <c r="B80" s="41" t="s">
        <v>63</v>
      </c>
      <c r="C80" s="62"/>
      <c r="D80" s="71" t="s">
        <v>91</v>
      </c>
      <c r="E80" s="104"/>
    </row>
    <row r="81" spans="1:5" ht="33" customHeight="1" x14ac:dyDescent="0.3">
      <c r="A81" s="29">
        <v>29</v>
      </c>
      <c r="B81" s="41" t="s">
        <v>64</v>
      </c>
      <c r="C81" s="62"/>
      <c r="D81" s="71" t="s">
        <v>91</v>
      </c>
      <c r="E81" s="104"/>
    </row>
    <row r="82" spans="1:5" ht="33" customHeight="1" x14ac:dyDescent="0.3">
      <c r="A82" s="29">
        <v>30</v>
      </c>
      <c r="B82" s="41" t="s">
        <v>65</v>
      </c>
      <c r="C82" s="62"/>
      <c r="D82" s="71" t="s">
        <v>91</v>
      </c>
      <c r="E82" s="104"/>
    </row>
    <row r="83" spans="1:5" s="19" customFormat="1" hidden="1" x14ac:dyDescent="0.3">
      <c r="A83" s="72"/>
      <c r="B83" s="78" t="s">
        <v>12</v>
      </c>
      <c r="C83" s="79" t="e">
        <f>AVERAGE(C78:C82)</f>
        <v>#DIV/0!</v>
      </c>
      <c r="D83" s="75"/>
      <c r="E83" s="105"/>
    </row>
    <row r="84" spans="1:5" hidden="1" x14ac:dyDescent="0.3">
      <c r="A84" s="29"/>
      <c r="B84" s="78" t="s">
        <v>2</v>
      </c>
      <c r="C84" s="80" t="e">
        <f>ROUND(C83,0)</f>
        <v>#DIV/0!</v>
      </c>
      <c r="D84" s="68"/>
      <c r="E84" s="104"/>
    </row>
    <row r="85" spans="1:5" x14ac:dyDescent="0.3">
      <c r="A85" s="29"/>
      <c r="B85" s="24"/>
      <c r="C85" s="63"/>
      <c r="D85" s="68"/>
      <c r="E85" s="104"/>
    </row>
    <row r="86" spans="1:5" x14ac:dyDescent="0.3">
      <c r="A86" s="29"/>
      <c r="B86" s="24"/>
      <c r="C86" s="63"/>
      <c r="D86" s="68"/>
      <c r="E86" s="104"/>
    </row>
    <row r="87" spans="1:5" s="8" customFormat="1" ht="18" x14ac:dyDescent="0.3">
      <c r="A87" s="82">
        <v>7</v>
      </c>
      <c r="B87" s="83" t="s">
        <v>35</v>
      </c>
      <c r="C87" s="84" t="s">
        <v>4</v>
      </c>
      <c r="D87" s="86"/>
      <c r="E87" s="106"/>
    </row>
    <row r="88" spans="1:5" x14ac:dyDescent="0.3">
      <c r="A88" s="29" t="s">
        <v>4</v>
      </c>
      <c r="B88" s="41" t="s">
        <v>66</v>
      </c>
      <c r="C88" s="63" t="s">
        <v>4</v>
      </c>
      <c r="D88" s="68"/>
      <c r="E88" s="104"/>
    </row>
    <row r="89" spans="1:5" ht="31.2" x14ac:dyDescent="0.3">
      <c r="A89" s="29"/>
      <c r="B89" s="41" t="s">
        <v>48</v>
      </c>
      <c r="C89" s="63"/>
      <c r="D89" s="68"/>
      <c r="E89" s="104"/>
    </row>
    <row r="90" spans="1:5" s="14" customFormat="1" ht="13.8" x14ac:dyDescent="0.3">
      <c r="A90" s="57"/>
      <c r="B90" s="81"/>
      <c r="C90" s="65"/>
      <c r="D90" s="68"/>
      <c r="E90" s="102"/>
    </row>
    <row r="91" spans="1:5" s="14" customFormat="1" ht="13.8" x14ac:dyDescent="0.3">
      <c r="A91" s="66"/>
      <c r="B91" s="67" t="s">
        <v>36</v>
      </c>
      <c r="C91" s="57" t="s">
        <v>6</v>
      </c>
      <c r="D91" s="68"/>
      <c r="E91" s="102"/>
    </row>
    <row r="92" spans="1:5" s="15" customFormat="1" ht="33" customHeight="1" x14ac:dyDescent="0.3">
      <c r="A92" s="69" t="s">
        <v>5</v>
      </c>
      <c r="B92" s="1" t="s">
        <v>37</v>
      </c>
      <c r="C92" s="65" t="s">
        <v>38</v>
      </c>
      <c r="D92" s="70"/>
      <c r="E92" s="103"/>
    </row>
    <row r="93" spans="1:5" ht="33" customHeight="1" x14ac:dyDescent="0.3">
      <c r="A93" s="29">
        <v>31</v>
      </c>
      <c r="B93" s="41" t="s">
        <v>67</v>
      </c>
      <c r="C93" s="62"/>
      <c r="D93" s="71" t="s">
        <v>91</v>
      </c>
      <c r="E93" s="104"/>
    </row>
    <row r="94" spans="1:5" ht="33" customHeight="1" x14ac:dyDescent="0.3">
      <c r="A94" s="29">
        <v>32</v>
      </c>
      <c r="B94" s="41" t="s">
        <v>68</v>
      </c>
      <c r="C94" s="62"/>
      <c r="D94" s="71" t="s">
        <v>91</v>
      </c>
      <c r="E94" s="104"/>
    </row>
    <row r="95" spans="1:5" ht="33" customHeight="1" x14ac:dyDescent="0.3">
      <c r="A95" s="29">
        <v>33</v>
      </c>
      <c r="B95" s="41" t="s">
        <v>69</v>
      </c>
      <c r="C95" s="62"/>
      <c r="D95" s="71" t="s">
        <v>91</v>
      </c>
      <c r="E95" s="104"/>
    </row>
    <row r="96" spans="1:5" ht="33" customHeight="1" x14ac:dyDescent="0.3">
      <c r="A96" s="29">
        <v>34</v>
      </c>
      <c r="B96" s="41" t="s">
        <v>70</v>
      </c>
      <c r="C96" s="62"/>
      <c r="D96" s="71" t="s">
        <v>91</v>
      </c>
      <c r="E96" s="104"/>
    </row>
    <row r="97" spans="1:5" ht="33" customHeight="1" x14ac:dyDescent="0.3">
      <c r="A97" s="29">
        <v>35</v>
      </c>
      <c r="B97" s="41" t="s">
        <v>71</v>
      </c>
      <c r="C97" s="62"/>
      <c r="D97" s="71" t="s">
        <v>91</v>
      </c>
      <c r="E97" s="104"/>
    </row>
    <row r="98" spans="1:5" s="19" customFormat="1" hidden="1" x14ac:dyDescent="0.3">
      <c r="A98" s="16"/>
      <c r="B98" s="17" t="s">
        <v>12</v>
      </c>
      <c r="C98" s="18" t="e">
        <f>AVERAGE(C93:C97)</f>
        <v>#DIV/0!</v>
      </c>
      <c r="D98" s="44"/>
      <c r="E98" s="105"/>
    </row>
    <row r="99" spans="1:5" hidden="1" x14ac:dyDescent="0.3">
      <c r="B99" s="17" t="s">
        <v>2</v>
      </c>
      <c r="C99" s="20" t="e">
        <f>ROUND(C98,0)</f>
        <v>#DIV/0!</v>
      </c>
      <c r="E99" s="104"/>
    </row>
    <row r="100" spans="1:5" x14ac:dyDescent="0.3">
      <c r="E100" s="104"/>
    </row>
    <row r="101" spans="1:5" x14ac:dyDescent="0.3">
      <c r="A101" s="108" t="s">
        <v>100</v>
      </c>
      <c r="B101" s="108"/>
      <c r="C101" s="108"/>
      <c r="D101" s="108"/>
      <c r="E101" s="104"/>
    </row>
    <row r="215" spans="1:5" s="22" customFormat="1" x14ac:dyDescent="0.3">
      <c r="A215" s="21"/>
      <c r="B215" s="22" t="s">
        <v>4</v>
      </c>
      <c r="C215" s="23"/>
      <c r="D215" s="45"/>
      <c r="E215" s="24"/>
    </row>
    <row r="216" spans="1:5" s="22" customFormat="1" x14ac:dyDescent="0.3">
      <c r="A216" s="21">
        <v>1</v>
      </c>
      <c r="C216" s="23"/>
      <c r="D216" s="45"/>
      <c r="E216" s="24"/>
    </row>
    <row r="217" spans="1:5" s="22" customFormat="1" x14ac:dyDescent="0.3">
      <c r="A217" s="21">
        <v>2</v>
      </c>
      <c r="C217" s="23"/>
      <c r="D217" s="45"/>
      <c r="E217" s="24"/>
    </row>
    <row r="218" spans="1:5" s="22" customFormat="1" x14ac:dyDescent="0.3">
      <c r="A218" s="21">
        <v>3</v>
      </c>
      <c r="C218" s="23"/>
      <c r="D218" s="45"/>
      <c r="E218" s="24"/>
    </row>
    <row r="219" spans="1:5" s="22" customFormat="1" x14ac:dyDescent="0.3">
      <c r="A219" s="21">
        <v>4</v>
      </c>
      <c r="C219" s="23"/>
      <c r="D219" s="45"/>
      <c r="E219" s="24"/>
    </row>
    <row r="220" spans="1:5" s="22" customFormat="1" x14ac:dyDescent="0.3">
      <c r="A220" s="21">
        <v>5</v>
      </c>
      <c r="C220" s="23"/>
      <c r="D220" s="45"/>
      <c r="E220" s="24"/>
    </row>
    <row r="221" spans="1:5" s="22" customFormat="1" x14ac:dyDescent="0.3">
      <c r="A221" s="21">
        <v>6</v>
      </c>
      <c r="C221" s="23"/>
      <c r="D221" s="45"/>
      <c r="E221" s="24"/>
    </row>
  </sheetData>
  <sheetProtection algorithmName="SHA-512" hashValue="t4qcuUle022M/Mc2MooUZlVMbvmg60qat7LU3AEOq7qgHkiaH0euMmKDv91ydXx8MWybNpMGHyrrgP2z9U2azA==" saltValue="/AxPRZGbMs7CP/ARs0cq1A==" spinCount="100000" sheet="1" objects="1" scenarios="1"/>
  <protectedRanges>
    <protectedRange sqref="C7:C97" name="Range1"/>
  </protectedRanges>
  <mergeCells count="1">
    <mergeCell ref="A101:D101"/>
  </mergeCells>
  <dataValidations count="1">
    <dataValidation type="list" allowBlank="1" showInputMessage="1" showErrorMessage="1" sqref="C7:C11 C78:C82 C35:C39 C49:C53 C63:C67 C21:C25 C93:C97">
      <formula1>$A$216:$A$221</formula1>
    </dataValidation>
  </dataValidations>
  <pageMargins left="0" right="0" top="1" bottom="0" header="0" footer="0"/>
  <pageSetup orientation="landscape" r:id="rId1"/>
  <rowBreaks count="6" manualBreakCount="6">
    <brk id="14" max="16383" man="1"/>
    <brk id="28" max="16383" man="1"/>
    <brk id="42" max="16383" man="1"/>
    <brk id="56" max="16383" man="1"/>
    <brk id="71"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zoomScale="78" zoomScaleNormal="78" workbookViewId="0">
      <selection sqref="A1:XFD1048576"/>
    </sheetView>
  </sheetViews>
  <sheetFormatPr defaultRowHeight="12" x14ac:dyDescent="0.3"/>
  <cols>
    <col min="1" max="1" width="8.6640625" style="2" customWidth="1"/>
    <col min="2" max="2" width="32" style="2" customWidth="1"/>
    <col min="3" max="3" width="65.109375" style="3" customWidth="1"/>
    <col min="4" max="4" width="11.21875" style="2" customWidth="1"/>
    <col min="5" max="5" width="15.44140625" style="2" bestFit="1" customWidth="1"/>
    <col min="6" max="6" width="28.109375" style="2" customWidth="1"/>
    <col min="7" max="7" width="15.5546875" style="2" bestFit="1" customWidth="1"/>
    <col min="8" max="16384" width="8.88671875" style="2"/>
  </cols>
  <sheetData>
    <row r="1" spans="1:7" x14ac:dyDescent="0.3">
      <c r="A1" s="121" t="s">
        <v>110</v>
      </c>
      <c r="B1" s="121"/>
      <c r="C1" s="121"/>
      <c r="D1" s="121"/>
      <c r="E1" s="121"/>
      <c r="F1" s="121"/>
    </row>
    <row r="3" spans="1:7" s="26" customFormat="1" ht="23.4" x14ac:dyDescent="0.3">
      <c r="A3" s="4" t="s">
        <v>111</v>
      </c>
      <c r="G3" s="27" t="s">
        <v>4</v>
      </c>
    </row>
    <row r="4" spans="1:7" s="26" customFormat="1" ht="23.4" x14ac:dyDescent="0.3">
      <c r="A4" s="118" t="str">
        <f>Directions!B3</f>
        <v xml:space="preserve"> </v>
      </c>
      <c r="B4" s="118"/>
      <c r="C4" s="118"/>
      <c r="D4" s="118"/>
      <c r="E4" s="118"/>
      <c r="F4" s="118"/>
      <c r="G4" s="118"/>
    </row>
    <row r="5" spans="1:7" s="26" customFormat="1" ht="23.4" x14ac:dyDescent="0.3">
      <c r="A5" s="114">
        <f>Directions!B2</f>
        <v>43101</v>
      </c>
      <c r="B5" s="115"/>
      <c r="C5" s="115"/>
      <c r="D5" s="115"/>
      <c r="E5" s="115"/>
      <c r="F5" s="115"/>
      <c r="G5" s="38"/>
    </row>
    <row r="6" spans="1:7" s="26" customFormat="1" ht="12" customHeight="1" x14ac:dyDescent="0.3">
      <c r="A6" s="39"/>
      <c r="B6" s="39"/>
      <c r="C6" s="39"/>
      <c r="D6" s="39"/>
      <c r="E6" s="39"/>
      <c r="F6" s="39"/>
      <c r="G6" s="38"/>
    </row>
    <row r="7" spans="1:7" s="26" customFormat="1" ht="23.4" x14ac:dyDescent="0.3">
      <c r="A7" s="119" t="s">
        <v>113</v>
      </c>
      <c r="B7" s="119"/>
      <c r="C7" s="38"/>
      <c r="D7" s="38"/>
      <c r="E7" s="38"/>
      <c r="F7" s="38"/>
      <c r="G7" s="38"/>
    </row>
    <row r="8" spans="1:7" s="26" customFormat="1" ht="23.4" x14ac:dyDescent="0.3">
      <c r="A8" s="116" t="s">
        <v>94</v>
      </c>
      <c r="B8" s="116"/>
      <c r="C8" s="53" t="s">
        <v>97</v>
      </c>
      <c r="D8" s="38"/>
      <c r="E8" s="38"/>
      <c r="F8" s="38"/>
      <c r="G8" s="38"/>
    </row>
    <row r="9" spans="1:7" s="26" customFormat="1" ht="18" customHeight="1" x14ac:dyDescent="0.3">
      <c r="A9" s="113" t="s">
        <v>98</v>
      </c>
      <c r="B9" s="113"/>
      <c r="C9" s="62" t="e">
        <f>D51</f>
        <v>#DIV/0!</v>
      </c>
      <c r="D9" s="24"/>
      <c r="E9" s="42"/>
      <c r="F9" s="24"/>
      <c r="G9" s="24"/>
    </row>
    <row r="10" spans="1:7" s="26" customFormat="1" ht="18" customHeight="1" x14ac:dyDescent="0.3">
      <c r="A10" s="113" t="s">
        <v>0</v>
      </c>
      <c r="B10" s="113"/>
      <c r="C10" s="62" t="e">
        <f>E51</f>
        <v>#DIV/0!</v>
      </c>
      <c r="D10" s="24"/>
      <c r="E10" s="42"/>
      <c r="F10" s="24"/>
      <c r="G10" s="24"/>
    </row>
    <row r="11" spans="1:7" s="26" customFormat="1" ht="18" customHeight="1" x14ac:dyDescent="0.3">
      <c r="A11" s="113" t="s">
        <v>50</v>
      </c>
      <c r="B11" s="113"/>
      <c r="C11" s="62" t="e">
        <f>F51</f>
        <v>#DIV/0!</v>
      </c>
      <c r="D11" s="24"/>
      <c r="E11" s="42"/>
      <c r="F11" s="24"/>
      <c r="G11" s="24"/>
    </row>
    <row r="12" spans="1:7" s="26" customFormat="1" ht="18" customHeight="1" x14ac:dyDescent="0.3">
      <c r="A12" s="113" t="s">
        <v>3</v>
      </c>
      <c r="B12" s="113"/>
      <c r="C12" s="62" t="e">
        <f>G51</f>
        <v>#DIV/0!</v>
      </c>
      <c r="D12" s="24"/>
      <c r="E12" s="42"/>
      <c r="F12" s="24"/>
      <c r="G12" s="24"/>
    </row>
    <row r="13" spans="1:7" s="34" customFormat="1" ht="12" customHeight="1" x14ac:dyDescent="0.3">
      <c r="A13" s="35"/>
      <c r="B13" s="35"/>
      <c r="C13" s="5"/>
      <c r="D13" s="5"/>
      <c r="E13" s="5"/>
      <c r="F13" s="5"/>
      <c r="G13" s="5"/>
    </row>
    <row r="14" spans="1:7" s="28" customFormat="1" ht="23.4" x14ac:dyDescent="0.3">
      <c r="A14" s="4" t="s">
        <v>52</v>
      </c>
      <c r="B14" s="4"/>
    </row>
    <row r="15" spans="1:7" s="26" customFormat="1" ht="18" customHeight="1" x14ac:dyDescent="0.3">
      <c r="A15" s="53" t="str">
        <f>D35</f>
        <v>Index</v>
      </c>
      <c r="B15" s="53" t="str">
        <f>B35</f>
        <v>Component</v>
      </c>
      <c r="C15" s="116" t="str">
        <f>F35</f>
        <v>Explanation</v>
      </c>
      <c r="D15" s="116"/>
      <c r="E15" s="53" t="str">
        <f t="shared" ref="E15" si="0">E35</f>
        <v>Status</v>
      </c>
      <c r="F15" s="53" t="str">
        <f>G35</f>
        <v>Evaluation</v>
      </c>
    </row>
    <row r="16" spans="1:7" s="26" customFormat="1" ht="18" customHeight="1" x14ac:dyDescent="0.3">
      <c r="A16" s="62" t="e">
        <f>D36</f>
        <v>#DIV/0!</v>
      </c>
      <c r="B16" s="31" t="str">
        <f>B36</f>
        <v xml:space="preserve">VISION  </v>
      </c>
      <c r="C16" s="117" t="e">
        <f>F36</f>
        <v>#DIV/0!</v>
      </c>
      <c r="D16" s="117"/>
      <c r="E16" s="62" t="e">
        <f t="shared" ref="E16" si="1">E36</f>
        <v>#DIV/0!</v>
      </c>
      <c r="F16" s="62" t="e">
        <f>G36</f>
        <v>#DIV/0!</v>
      </c>
    </row>
    <row r="17" spans="1:7" s="26" customFormat="1" ht="18" customHeight="1" x14ac:dyDescent="0.3">
      <c r="A17" s="62" t="e">
        <f>D38</f>
        <v>#DIV/0!</v>
      </c>
      <c r="B17" s="31" t="str">
        <f>B38</f>
        <v xml:space="preserve">SPONSORSHIP </v>
      </c>
      <c r="C17" s="117" t="e">
        <f>F38</f>
        <v>#DIV/0!</v>
      </c>
      <c r="D17" s="117"/>
      <c r="E17" s="62" t="e">
        <f t="shared" ref="E17" si="2">E38</f>
        <v>#DIV/0!</v>
      </c>
      <c r="F17" s="62" t="e">
        <f>G38</f>
        <v>#DIV/0!</v>
      </c>
    </row>
    <row r="18" spans="1:7" s="26" customFormat="1" ht="18" customHeight="1" x14ac:dyDescent="0.3">
      <c r="A18" s="62" t="e">
        <f>D40</f>
        <v>#DIV/0!</v>
      </c>
      <c r="B18" s="31" t="str">
        <f>B40</f>
        <v>MEASURES</v>
      </c>
      <c r="C18" s="117" t="e">
        <f>F40</f>
        <v>#DIV/0!</v>
      </c>
      <c r="D18" s="117"/>
      <c r="E18" s="62" t="e">
        <f t="shared" ref="E18" si="3">E40</f>
        <v>#DIV/0!</v>
      </c>
      <c r="F18" s="62" t="e">
        <f>G40</f>
        <v>#DIV/0!</v>
      </c>
    </row>
    <row r="19" spans="1:7" s="26" customFormat="1" ht="18" customHeight="1" x14ac:dyDescent="0.3">
      <c r="A19" s="62" t="e">
        <f>D42</f>
        <v>#DIV/0!</v>
      </c>
      <c r="B19" s="31" t="str">
        <f>B42</f>
        <v>CHANGE TEAM</v>
      </c>
      <c r="C19" s="117" t="e">
        <f>F42</f>
        <v>#DIV/0!</v>
      </c>
      <c r="D19" s="117"/>
      <c r="E19" s="62" t="e">
        <f t="shared" ref="E19" si="4">E42</f>
        <v>#DIV/0!</v>
      </c>
      <c r="F19" s="62" t="e">
        <f>G42</f>
        <v>#DIV/0!</v>
      </c>
    </row>
    <row r="20" spans="1:7" s="26" customFormat="1" ht="18" customHeight="1" x14ac:dyDescent="0.3">
      <c r="A20" s="62" t="e">
        <f>D44</f>
        <v>#DIV/0!</v>
      </c>
      <c r="B20" s="31" t="str">
        <f>B44</f>
        <v>COMMUNICATIONS</v>
      </c>
      <c r="C20" s="117" t="e">
        <f>F44</f>
        <v>#DIV/0!</v>
      </c>
      <c r="D20" s="117"/>
      <c r="E20" s="62" t="e">
        <f t="shared" ref="E20" si="5">E44</f>
        <v>#DIV/0!</v>
      </c>
      <c r="F20" s="62" t="e">
        <f>G44</f>
        <v>#DIV/0!</v>
      </c>
    </row>
    <row r="21" spans="1:7" s="26" customFormat="1" ht="18" customHeight="1" x14ac:dyDescent="0.3">
      <c r="A21" s="62" t="e">
        <f>D46</f>
        <v>#DIV/0!</v>
      </c>
      <c r="B21" s="31" t="str">
        <f>B46</f>
        <v>STAKEHOLDERS</v>
      </c>
      <c r="C21" s="117" t="e">
        <f>F46</f>
        <v>#DIV/0!</v>
      </c>
      <c r="D21" s="117"/>
      <c r="E21" s="62" t="e">
        <f t="shared" ref="E21" si="6">E46</f>
        <v>#DIV/0!</v>
      </c>
      <c r="F21" s="62" t="e">
        <f>G46</f>
        <v>#DIV/0!</v>
      </c>
    </row>
    <row r="22" spans="1:7" s="26" customFormat="1" ht="18" customHeight="1" x14ac:dyDescent="0.3">
      <c r="A22" s="62" t="e">
        <f>D48</f>
        <v>#DIV/0!</v>
      </c>
      <c r="B22" s="31" t="str">
        <f>B48</f>
        <v>TRAINING</v>
      </c>
      <c r="C22" s="117" t="e">
        <f>F48</f>
        <v>#DIV/0!</v>
      </c>
      <c r="D22" s="117"/>
      <c r="E22" s="62" t="e">
        <f t="shared" ref="E22" si="7">E48</f>
        <v>#DIV/0!</v>
      </c>
      <c r="F22" s="62" t="e">
        <f>G48</f>
        <v>#DIV/0!</v>
      </c>
    </row>
    <row r="23" spans="1:7" s="28" customFormat="1" ht="12" customHeight="1" x14ac:dyDescent="0.3">
      <c r="A23" s="60"/>
      <c r="B23" s="61"/>
      <c r="C23" s="36"/>
      <c r="D23" s="36"/>
      <c r="E23" s="60"/>
      <c r="F23" s="60"/>
    </row>
    <row r="24" spans="1:7" s="28" customFormat="1" ht="23.4" x14ac:dyDescent="0.3">
      <c r="A24" s="4" t="s">
        <v>99</v>
      </c>
      <c r="B24" s="4"/>
    </row>
    <row r="25" spans="1:7" ht="15.6" x14ac:dyDescent="0.3">
      <c r="A25" s="26" t="s">
        <v>54</v>
      </c>
    </row>
    <row r="26" spans="1:7" s="58" customFormat="1" ht="18" customHeight="1" x14ac:dyDescent="0.3">
      <c r="A26" s="59" t="s">
        <v>2</v>
      </c>
      <c r="B26" s="49" t="s">
        <v>0</v>
      </c>
      <c r="C26" s="125" t="s">
        <v>50</v>
      </c>
      <c r="D26" s="125"/>
      <c r="E26" s="125"/>
      <c r="F26" s="127" t="s">
        <v>3</v>
      </c>
      <c r="G26" s="128"/>
    </row>
    <row r="27" spans="1:7" ht="18" customHeight="1" x14ac:dyDescent="0.3">
      <c r="A27" s="30">
        <v>1</v>
      </c>
      <c r="B27" s="37" t="s">
        <v>74</v>
      </c>
      <c r="C27" s="126" t="s">
        <v>75</v>
      </c>
      <c r="D27" s="126"/>
      <c r="E27" s="126"/>
      <c r="F27" s="120" t="s">
        <v>76</v>
      </c>
      <c r="G27" s="120"/>
    </row>
    <row r="28" spans="1:7" ht="18" customHeight="1" x14ac:dyDescent="0.3">
      <c r="A28" s="30">
        <v>2</v>
      </c>
      <c r="B28" s="37" t="s">
        <v>77</v>
      </c>
      <c r="C28" s="126" t="s">
        <v>78</v>
      </c>
      <c r="D28" s="126"/>
      <c r="E28" s="126"/>
      <c r="F28" s="120" t="s">
        <v>76</v>
      </c>
      <c r="G28" s="120"/>
    </row>
    <row r="29" spans="1:7" ht="18" customHeight="1" x14ac:dyDescent="0.3">
      <c r="A29" s="30">
        <v>3</v>
      </c>
      <c r="B29" s="37" t="s">
        <v>79</v>
      </c>
      <c r="C29" s="126" t="s">
        <v>80</v>
      </c>
      <c r="D29" s="126"/>
      <c r="E29" s="126"/>
      <c r="F29" s="120" t="s">
        <v>76</v>
      </c>
      <c r="G29" s="120"/>
    </row>
    <row r="30" spans="1:7" ht="18" customHeight="1" x14ac:dyDescent="0.3">
      <c r="A30" s="30">
        <v>4</v>
      </c>
      <c r="B30" s="37" t="s">
        <v>81</v>
      </c>
      <c r="C30" s="126" t="s">
        <v>82</v>
      </c>
      <c r="D30" s="126"/>
      <c r="E30" s="126"/>
      <c r="F30" s="120" t="s">
        <v>83</v>
      </c>
      <c r="G30" s="120"/>
    </row>
    <row r="31" spans="1:7" ht="18" customHeight="1" x14ac:dyDescent="0.3">
      <c r="A31" s="30">
        <v>5</v>
      </c>
      <c r="B31" s="37" t="s">
        <v>84</v>
      </c>
      <c r="C31" s="126" t="s">
        <v>85</v>
      </c>
      <c r="D31" s="126"/>
      <c r="E31" s="126"/>
      <c r="F31" s="120" t="s">
        <v>86</v>
      </c>
      <c r="G31" s="120"/>
    </row>
    <row r="32" spans="1:7" ht="18" customHeight="1" x14ac:dyDescent="0.3">
      <c r="A32" s="30">
        <v>6</v>
      </c>
      <c r="B32" s="37" t="s">
        <v>87</v>
      </c>
      <c r="C32" s="126" t="s">
        <v>88</v>
      </c>
      <c r="D32" s="126"/>
      <c r="E32" s="126"/>
      <c r="F32" s="120" t="s">
        <v>86</v>
      </c>
      <c r="G32" s="120"/>
    </row>
    <row r="33" spans="1:7" s="34" customFormat="1" ht="23.4" x14ac:dyDescent="0.3">
      <c r="A33" s="35"/>
      <c r="B33" s="35"/>
      <c r="C33" s="5"/>
      <c r="D33" s="5"/>
      <c r="E33" s="5"/>
      <c r="F33" s="5"/>
      <c r="G33" s="5"/>
    </row>
    <row r="34" spans="1:7" s="28" customFormat="1" ht="23.4" x14ac:dyDescent="0.3">
      <c r="A34" s="4" t="s">
        <v>112</v>
      </c>
      <c r="B34" s="4"/>
    </row>
    <row r="35" spans="1:7" s="29" customFormat="1" ht="15.6" x14ac:dyDescent="0.3">
      <c r="A35" s="53" t="s">
        <v>41</v>
      </c>
      <c r="B35" s="53" t="s">
        <v>49</v>
      </c>
      <c r="C35" s="53" t="s">
        <v>1</v>
      </c>
      <c r="D35" s="53" t="s">
        <v>2</v>
      </c>
      <c r="E35" s="54" t="s">
        <v>0</v>
      </c>
      <c r="F35" s="54" t="s">
        <v>50</v>
      </c>
      <c r="G35" s="54" t="s">
        <v>3</v>
      </c>
    </row>
    <row r="36" spans="1:7" ht="40.049999999999997" customHeight="1" x14ac:dyDescent="0.3">
      <c r="A36" s="112">
        <f>Questionnaire!A1</f>
        <v>1</v>
      </c>
      <c r="B36" s="112" t="str">
        <f>Questionnaire!B1</f>
        <v xml:space="preserve">VISION  </v>
      </c>
      <c r="C36" s="32" t="str">
        <f>Questionnaire!B2</f>
        <v>A common understanding of the primary goals or outcomes the organization is trying to achieve</v>
      </c>
      <c r="D36" s="109" t="e">
        <f>Questionnaire!C13</f>
        <v>#DIV/0!</v>
      </c>
      <c r="E36" s="110" t="e">
        <f t="shared" ref="E36:E48" si="8">IF(D36=1,"Not Ready",IF(D36=2,"Reactionary",IF(D36=3,"Introductory",IF(D36=4,"Basic",IF(D36=5,"Situational",IF(D36=6,"Ready"))))))</f>
        <v>#DIV/0!</v>
      </c>
      <c r="F36" s="110" t="e">
        <f>IF(D36=1,"Hoping for the best or unaware of the need for preparation",IF(D36=2,"React to whatever happens, when it happens",IF(D36=3,"Early efforts, working through gaps holding us back",IF(D36=4,"Ground work established, building upon foundation",IF(D36=5,"Depends on situation, but overall in good shape to handle current conditions",IF(D36=6,"Well prepared.  Able to quickly adapt to change and adjust to changing conditions"))))))</f>
        <v>#DIV/0!</v>
      </c>
      <c r="G36" s="110" t="e">
        <f t="shared" ref="G36:G50" si="9">IF(D36&lt;=3, "Focus Efforts", IF(D36&lt;5, "Be Attentive", IF(D36&gt;=5, "Proceed")))</f>
        <v>#DIV/0!</v>
      </c>
    </row>
    <row r="37" spans="1:7" ht="40.049999999999997" customHeight="1" x14ac:dyDescent="0.3">
      <c r="A37" s="112"/>
      <c r="B37" s="112"/>
      <c r="C37" s="33" t="str">
        <f>Questionnaire!B3</f>
        <v>A clearly defined vision gives the organization a picture of what the future looks like after the change is implemented</v>
      </c>
      <c r="D37" s="109"/>
      <c r="E37" s="110"/>
      <c r="F37" s="110"/>
      <c r="G37" s="110"/>
    </row>
    <row r="38" spans="1:7" ht="40.049999999999997" customHeight="1" x14ac:dyDescent="0.3">
      <c r="A38" s="112">
        <v>2</v>
      </c>
      <c r="B38" s="112" t="str">
        <f>Questionnaire!B15</f>
        <v xml:space="preserve">SPONSORSHIP </v>
      </c>
      <c r="C38" s="32" t="str">
        <f>Questionnaire!B16</f>
        <v xml:space="preserve">Ensuring there is active sponsorship for the change at a senior executive level within the organization, and engaging this sponsorship to achieve the desire results </v>
      </c>
      <c r="D38" s="109" t="e">
        <f>Questionnaire!C27</f>
        <v>#DIV/0!</v>
      </c>
      <c r="E38" s="110" t="e">
        <f t="shared" si="8"/>
        <v>#DIV/0!</v>
      </c>
      <c r="F38" s="110" t="e">
        <f t="shared" ref="F38:F51" si="10">IF(D38=1,"Hoping for the best or unaware of the need for preparation",IF(D38=2,"React to whatever happens, when it happens",IF(D38=3,"Early efforts, working through gaps holding us back",IF(D38=4,"Ground work established, building upon foundation",IF(D38=5,"Depends on situation, but overall in good shape to handle current conditions",IF(D38=6,"Well prepared.  Able to quickly adapt to change and adjust to changing conditions"))))))</f>
        <v>#DIV/0!</v>
      </c>
      <c r="G38" s="110" t="e">
        <f t="shared" ref="G38:G48" si="11">IF(D38&lt;=3, "Focus Efforts", IF(D38&lt;5, "Be Attentive", IF(D38&gt;=5, "Proceed")))</f>
        <v>#DIV/0!</v>
      </c>
    </row>
    <row r="39" spans="1:7" ht="40.049999999999997" customHeight="1" x14ac:dyDescent="0.3">
      <c r="A39" s="112"/>
      <c r="B39" s="112"/>
      <c r="C39" s="32" t="str">
        <f>Questionnaire!B17</f>
        <v>Strong, supportive sponsorship can make or break a change initiative.  Having an engaged, active and visible sponsor is critical to success</v>
      </c>
      <c r="D39" s="109"/>
      <c r="E39" s="110"/>
      <c r="F39" s="110"/>
      <c r="G39" s="110"/>
    </row>
    <row r="40" spans="1:7" ht="40.049999999999997" customHeight="1" x14ac:dyDescent="0.3">
      <c r="A40" s="112">
        <v>3</v>
      </c>
      <c r="B40" s="112" t="str">
        <f>Questionnaire!B29</f>
        <v>MEASURES</v>
      </c>
      <c r="C40" s="32" t="str">
        <f>Questionnaire!B30</f>
        <v>Indicators to track the success of the change initiative</v>
      </c>
      <c r="D40" s="109" t="e">
        <f>Questionnaire!C41</f>
        <v>#DIV/0!</v>
      </c>
      <c r="E40" s="110" t="e">
        <f t="shared" si="8"/>
        <v>#DIV/0!</v>
      </c>
      <c r="F40" s="110" t="e">
        <f t="shared" si="10"/>
        <v>#DIV/0!</v>
      </c>
      <c r="G40" s="110" t="e">
        <f t="shared" si="11"/>
        <v>#DIV/0!</v>
      </c>
    </row>
    <row r="41" spans="1:7" ht="40.049999999999997" customHeight="1" x14ac:dyDescent="0.3">
      <c r="A41" s="112"/>
      <c r="B41" s="112"/>
      <c r="C41" s="32" t="str">
        <f>Questionnaire!B31</f>
        <v>How you will  measure/prove the outcome (an end result) of this change is achieved and sustainable</v>
      </c>
      <c r="D41" s="109"/>
      <c r="E41" s="110"/>
      <c r="F41" s="110"/>
      <c r="G41" s="110"/>
    </row>
    <row r="42" spans="1:7" ht="40.049999999999997" customHeight="1" x14ac:dyDescent="0.3">
      <c r="A42" s="112">
        <v>4</v>
      </c>
      <c r="B42" s="112" t="str">
        <f>Questionnaire!B43</f>
        <v>CHANGE TEAM</v>
      </c>
      <c r="C42" s="32" t="str">
        <f>Questionnaire!B44</f>
        <v>Change Management Team and/or Change Practitioners - Getting people ready to adapt to the changes by ensuring they have the right information and toolsets</v>
      </c>
      <c r="D42" s="109" t="e">
        <f>Questionnaire!C55</f>
        <v>#DIV/0!</v>
      </c>
      <c r="E42" s="110" t="e">
        <f t="shared" si="8"/>
        <v>#DIV/0!</v>
      </c>
      <c r="F42" s="110" t="e">
        <f t="shared" si="10"/>
        <v>#DIV/0!</v>
      </c>
      <c r="G42" s="110" t="e">
        <f t="shared" si="11"/>
        <v>#DIV/0!</v>
      </c>
    </row>
    <row r="43" spans="1:7" ht="40.049999999999997" customHeight="1" x14ac:dyDescent="0.3">
      <c r="A43" s="112"/>
      <c r="B43" s="112"/>
      <c r="C43" s="32" t="str">
        <f>Questionnaire!B45</f>
        <v>A Change Team is the benchmark of successful change.  This component puts it all together.  The change team is about getting an entire group and culture to accept and move forward with change</v>
      </c>
      <c r="D43" s="109"/>
      <c r="E43" s="110"/>
      <c r="F43" s="110"/>
      <c r="G43" s="110"/>
    </row>
    <row r="44" spans="1:7" ht="40.049999999999997" customHeight="1" x14ac:dyDescent="0.3">
      <c r="A44" s="112">
        <v>5</v>
      </c>
      <c r="B44" s="112" t="str">
        <f>Questionnaire!B57</f>
        <v>COMMUNICATIONS</v>
      </c>
      <c r="C44" s="32" t="str">
        <f>Questionnaire!B58</f>
        <v>Informing who is affected and impacted regarding the change</v>
      </c>
      <c r="D44" s="109" t="e">
        <f>Questionnaire!C69</f>
        <v>#DIV/0!</v>
      </c>
      <c r="E44" s="110" t="e">
        <f t="shared" si="8"/>
        <v>#DIV/0!</v>
      </c>
      <c r="F44" s="110" t="e">
        <f t="shared" si="10"/>
        <v>#DIV/0!</v>
      </c>
      <c r="G44" s="110" t="e">
        <f t="shared" si="11"/>
        <v>#DIV/0!</v>
      </c>
    </row>
    <row r="45" spans="1:7" ht="40.049999999999997" customHeight="1" x14ac:dyDescent="0.3">
      <c r="A45" s="112"/>
      <c r="B45" s="112"/>
      <c r="C45" s="32" t="str">
        <f>Questionnaire!B59</f>
        <v>Communication is the foundation and mechanism to build positive organizational change</v>
      </c>
      <c r="D45" s="109"/>
      <c r="E45" s="110"/>
      <c r="F45" s="110"/>
      <c r="G45" s="110"/>
    </row>
    <row r="46" spans="1:7" ht="40.049999999999997" customHeight="1" x14ac:dyDescent="0.3">
      <c r="A46" s="112">
        <v>6</v>
      </c>
      <c r="B46" s="110" t="str">
        <f>Questionnaire!B72</f>
        <v>STAKEHOLDERS</v>
      </c>
      <c r="C46" s="32" t="str">
        <f>Questionnaire!B73</f>
        <v>Gaining buy-in for the changes from those involved and affected, directly or indirectly</v>
      </c>
      <c r="D46" s="109" t="e">
        <f>Questionnaire!C84</f>
        <v>#DIV/0!</v>
      </c>
      <c r="E46" s="110" t="e">
        <f t="shared" si="8"/>
        <v>#DIV/0!</v>
      </c>
      <c r="F46" s="110" t="e">
        <f t="shared" si="10"/>
        <v>#DIV/0!</v>
      </c>
      <c r="G46" s="110" t="e">
        <f t="shared" si="11"/>
        <v>#DIV/0!</v>
      </c>
    </row>
    <row r="47" spans="1:7" ht="40.049999999999997" customHeight="1" x14ac:dyDescent="0.3">
      <c r="A47" s="112"/>
      <c r="B47" s="110"/>
      <c r="C47" s="32" t="str">
        <f>Questionnaire!B74</f>
        <v>The effort to engage key players of your change effort early and consistently during the change cycle.  Identifying and managing these relationships often directly correlates to the success of the change effort</v>
      </c>
      <c r="D47" s="109"/>
      <c r="E47" s="110"/>
      <c r="F47" s="110"/>
      <c r="G47" s="110"/>
    </row>
    <row r="48" spans="1:7" ht="40.049999999999997" customHeight="1" x14ac:dyDescent="0.3">
      <c r="A48" s="112">
        <v>7</v>
      </c>
      <c r="B48" s="112" t="str">
        <f>Questionnaire!B87</f>
        <v>TRAINING</v>
      </c>
      <c r="C48" s="32" t="str">
        <f>Questionnaire!B88</f>
        <v>Teaching the appropriate resources about the change (e.g., practice, process and/or behavior etc.)</v>
      </c>
      <c r="D48" s="109" t="e">
        <f>Questionnaire!C99</f>
        <v>#DIV/0!</v>
      </c>
      <c r="E48" s="110" t="e">
        <f t="shared" si="8"/>
        <v>#DIV/0!</v>
      </c>
      <c r="F48" s="110" t="e">
        <f t="shared" si="10"/>
        <v>#DIV/0!</v>
      </c>
      <c r="G48" s="110" t="e">
        <f t="shared" si="11"/>
        <v>#DIV/0!</v>
      </c>
    </row>
    <row r="49" spans="1:7" ht="40.049999999999997" customHeight="1" x14ac:dyDescent="0.3">
      <c r="A49" s="112"/>
      <c r="B49" s="112"/>
      <c r="C49" s="32" t="str">
        <f>Questionnaire!B89</f>
        <v>Training is recommended to understand gaps in knowledge/ability and provide opportunities to learn new ways of doing business before a change is implemented</v>
      </c>
      <c r="D49" s="109"/>
      <c r="E49" s="110"/>
      <c r="F49" s="110"/>
      <c r="G49" s="110"/>
    </row>
    <row r="50" spans="1:7" s="50" customFormat="1" hidden="1" x14ac:dyDescent="0.3">
      <c r="A50" s="50" t="s">
        <v>4</v>
      </c>
      <c r="C50" s="51"/>
      <c r="D50" s="52" t="e">
        <f>AVERAGE(D36:D48)</f>
        <v>#DIV/0!</v>
      </c>
      <c r="E50" s="51" t="e">
        <f t="shared" ref="E50:E51" si="12">IF(D50=1,"Not Ready",IF(D50=2,"Reactionary",IF(D50=3,"Introductory",IF(D50=4,"Basic",IF(D50=5,"Situational",IF(D50=6,"Ready"))))))</f>
        <v>#DIV/0!</v>
      </c>
      <c r="F50" s="51" t="e">
        <f t="shared" si="10"/>
        <v>#DIV/0!</v>
      </c>
      <c r="G50" s="51" t="e">
        <f t="shared" si="9"/>
        <v>#DIV/0!</v>
      </c>
    </row>
    <row r="51" spans="1:7" s="50" customFormat="1" hidden="1" x14ac:dyDescent="0.3">
      <c r="B51" s="111" t="s">
        <v>40</v>
      </c>
      <c r="C51" s="111"/>
      <c r="D51" s="52" t="e">
        <f>ROUND(D50,0)</f>
        <v>#DIV/0!</v>
      </c>
      <c r="E51" s="51" t="e">
        <f t="shared" si="12"/>
        <v>#DIV/0!</v>
      </c>
      <c r="F51" s="51" t="e">
        <f t="shared" si="10"/>
        <v>#DIV/0!</v>
      </c>
      <c r="G51" s="51" t="e">
        <f>IF(D51&lt;=3, "Focus Efforts", IF(D51&lt;5, "Be Attentive", IF(D51&gt;=5, "Proceed")))</f>
        <v>#DIV/0!</v>
      </c>
    </row>
    <row r="52" spans="1:7" ht="12" customHeight="1" x14ac:dyDescent="0.3">
      <c r="C52" s="2"/>
      <c r="D52" s="25"/>
      <c r="E52" s="3"/>
      <c r="F52" s="3"/>
      <c r="G52" s="3"/>
    </row>
    <row r="53" spans="1:7" s="28" customFormat="1" ht="23.4" x14ac:dyDescent="0.3">
      <c r="A53" s="4" t="s">
        <v>90</v>
      </c>
      <c r="B53" s="4"/>
    </row>
    <row r="54" spans="1:7" s="26" customFormat="1" ht="15.6" x14ac:dyDescent="0.3">
      <c r="A54" s="53" t="s">
        <v>41</v>
      </c>
      <c r="B54" s="53" t="s">
        <v>49</v>
      </c>
      <c r="C54" s="55" t="s">
        <v>89</v>
      </c>
      <c r="D54" s="53" t="s">
        <v>95</v>
      </c>
      <c r="E54" s="54" t="s">
        <v>0</v>
      </c>
      <c r="F54" s="56" t="s">
        <v>50</v>
      </c>
      <c r="G54" s="54" t="s">
        <v>3</v>
      </c>
    </row>
    <row r="55" spans="1:7" s="26" customFormat="1" ht="15.6" x14ac:dyDescent="0.3">
      <c r="A55" s="122" t="s">
        <v>96</v>
      </c>
      <c r="B55" s="123"/>
      <c r="C55" s="123"/>
      <c r="D55" s="123"/>
      <c r="E55" s="123"/>
      <c r="F55" s="123"/>
      <c r="G55" s="124"/>
    </row>
    <row r="56" spans="1:7" ht="40.049999999999997" customHeight="1" x14ac:dyDescent="0.3">
      <c r="A56" s="47">
        <f>Questionnaire!A7</f>
        <v>1</v>
      </c>
      <c r="B56" s="47" t="str">
        <f>Questionnaire!B1</f>
        <v xml:space="preserve">VISION  </v>
      </c>
      <c r="C56" s="32" t="str">
        <f>Questionnaire!B7</f>
        <v xml:space="preserve">The organization has a clearly defined vision and strategy </v>
      </c>
      <c r="D56" s="48">
        <f>Questionnaire!C7</f>
        <v>0</v>
      </c>
      <c r="E56" s="47" t="b">
        <f t="shared" ref="E56" si="13">IF(D56=1,"Not Ready",IF(D56=2,"Reactionary",IF(D56=3,"Introductory",IF(D56=4,"Basic",IF(D56=5,"Situational",IF(D56=6,"Ready"))))))</f>
        <v>0</v>
      </c>
      <c r="F56" s="33" t="b">
        <f>IF(D56=1,"Hoping for the best or unaware of the need for preparation",IF(D56=2,"React to whatever happens, when it happens",IF(D56=3,"Early efforts, working through gaps holding us back",IF(D56=4,"Ground work established, building upon foundation",IF(D56=5,"Depends on situation, but overall in good shape to handle current conditions",IF(D56=6,"Well prepared.  Able to quickly adapt to change and adjust to changing conditions"))))))</f>
        <v>0</v>
      </c>
      <c r="G56" s="47" t="str">
        <f t="shared" ref="G56" si="14">IF(D56&lt;=3, "Focus Efforts", IF(D56&lt;5, "Be Attentive", IF(D56&gt;=5, "Proceed")))</f>
        <v>Focus Efforts</v>
      </c>
    </row>
    <row r="57" spans="1:7" ht="40.049999999999997" customHeight="1" x14ac:dyDescent="0.3">
      <c r="A57" s="47">
        <f>Questionnaire!A8</f>
        <v>2</v>
      </c>
      <c r="B57" s="47" t="str">
        <f t="shared" ref="B57:B60" si="15">$B$56</f>
        <v xml:space="preserve">VISION  </v>
      </c>
      <c r="C57" s="32" t="str">
        <f>Questionnaire!B8</f>
        <v>There is a compelling message for why the existing way of doings things cannot continue</v>
      </c>
      <c r="D57" s="48">
        <f>Questionnaire!C8</f>
        <v>0</v>
      </c>
      <c r="E57" s="47" t="b">
        <f t="shared" ref="E57:E72" si="16">IF(D57=1,"Not Ready",IF(D57=2,"Reactionary",IF(D57=3,"Introductory",IF(D57=4,"Basic",IF(D57=5,"Situational",IF(D57=6,"Ready"))))))</f>
        <v>0</v>
      </c>
      <c r="F57" s="33" t="b">
        <f t="shared" ref="F57:F72" si="17">IF(D57=1,"Hoping for the best or unaware of the need for preparation",IF(D57=2,"React to whatever happens, when it happens",IF(D57=3,"Early efforts, working through gaps holding us back",IF(D57=4,"Ground work established, building upon foundation",IF(D57=5,"Depends on situation, but overall in good shape to handle current conditions",IF(D57=6,"Well prepared.  Able to quickly adapt to change and adjust to changing conditions"))))))</f>
        <v>0</v>
      </c>
      <c r="G57" s="47" t="str">
        <f t="shared" ref="G57:G72" si="18">IF(D57&lt;=3, "Focus Efforts", IF(D57&lt;5, "Be Attentive", IF(D57&gt;=5, "Proceed")))</f>
        <v>Focus Efforts</v>
      </c>
    </row>
    <row r="58" spans="1:7" ht="40.049999999999997" customHeight="1" x14ac:dyDescent="0.3">
      <c r="A58" s="47">
        <f>Questionnaire!A9</f>
        <v>3</v>
      </c>
      <c r="B58" s="47" t="str">
        <f t="shared" si="15"/>
        <v xml:space="preserve">VISION  </v>
      </c>
      <c r="C58" s="32" t="str">
        <f>Questionnaire!B9</f>
        <v>The organization understands what problem will be solved or what needs will be met by the change</v>
      </c>
      <c r="D58" s="48">
        <f>Questionnaire!C9</f>
        <v>0</v>
      </c>
      <c r="E58" s="47" t="b">
        <f t="shared" si="16"/>
        <v>0</v>
      </c>
      <c r="F58" s="33" t="b">
        <f t="shared" si="17"/>
        <v>0</v>
      </c>
      <c r="G58" s="47" t="str">
        <f t="shared" si="18"/>
        <v>Focus Efforts</v>
      </c>
    </row>
    <row r="59" spans="1:7" ht="40.049999999999997" customHeight="1" x14ac:dyDescent="0.3">
      <c r="A59" s="47">
        <f>Questionnaire!A10</f>
        <v>4</v>
      </c>
      <c r="B59" s="47" t="str">
        <f t="shared" si="15"/>
        <v xml:space="preserve">VISION  </v>
      </c>
      <c r="C59" s="32" t="str">
        <f>Questionnaire!B10</f>
        <v>The organization has a clear understanding of the magnitude of the change and timeframe for change</v>
      </c>
      <c r="D59" s="48">
        <f>Questionnaire!C10</f>
        <v>0</v>
      </c>
      <c r="E59" s="47" t="b">
        <f t="shared" si="16"/>
        <v>0</v>
      </c>
      <c r="F59" s="33" t="b">
        <f t="shared" si="17"/>
        <v>0</v>
      </c>
      <c r="G59" s="47" t="str">
        <f t="shared" si="18"/>
        <v>Focus Efforts</v>
      </c>
    </row>
    <row r="60" spans="1:7" ht="40.049999999999997" customHeight="1" x14ac:dyDescent="0.3">
      <c r="A60" s="47">
        <f>Questionnaire!A11</f>
        <v>5</v>
      </c>
      <c r="B60" s="47" t="str">
        <f t="shared" si="15"/>
        <v xml:space="preserve">VISION  </v>
      </c>
      <c r="C60" s="32" t="str">
        <f>Questionnaire!B11</f>
        <v>The organizations is willing and able to implement the change</v>
      </c>
      <c r="D60" s="48">
        <f>Questionnaire!C11</f>
        <v>0</v>
      </c>
      <c r="E60" s="47" t="b">
        <f t="shared" si="16"/>
        <v>0</v>
      </c>
      <c r="F60" s="33" t="b">
        <f t="shared" si="17"/>
        <v>0</v>
      </c>
      <c r="G60" s="47" t="str">
        <f t="shared" si="18"/>
        <v>Focus Efforts</v>
      </c>
    </row>
    <row r="61" spans="1:7" s="28" customFormat="1" ht="23.4" x14ac:dyDescent="0.3">
      <c r="A61" s="4" t="s">
        <v>90</v>
      </c>
      <c r="B61" s="4"/>
    </row>
    <row r="62" spans="1:7" s="26" customFormat="1" ht="15.6" x14ac:dyDescent="0.3">
      <c r="A62" s="53" t="s">
        <v>41</v>
      </c>
      <c r="B62" s="53" t="s">
        <v>49</v>
      </c>
      <c r="C62" s="55" t="s">
        <v>89</v>
      </c>
      <c r="D62" s="53" t="s">
        <v>95</v>
      </c>
      <c r="E62" s="54" t="s">
        <v>0</v>
      </c>
      <c r="F62" s="56" t="s">
        <v>50</v>
      </c>
      <c r="G62" s="54" t="s">
        <v>3</v>
      </c>
    </row>
    <row r="63" spans="1:7" s="26" customFormat="1" ht="15.6" x14ac:dyDescent="0.3">
      <c r="A63" s="122" t="s">
        <v>96</v>
      </c>
      <c r="B63" s="123"/>
      <c r="C63" s="123"/>
      <c r="D63" s="123"/>
      <c r="E63" s="123"/>
      <c r="F63" s="123"/>
      <c r="G63" s="124"/>
    </row>
    <row r="64" spans="1:7" ht="40.049999999999997" customHeight="1" x14ac:dyDescent="0.3">
      <c r="A64" s="47">
        <f>Questionnaire!A21</f>
        <v>6</v>
      </c>
      <c r="B64" s="47" t="str">
        <f>Questionnaire!B15</f>
        <v xml:space="preserve">SPONSORSHIP </v>
      </c>
      <c r="C64" s="32" t="str">
        <f>Questionnaire!B21</f>
        <v>Change initiatives in the organization have an executive sponsor identified</v>
      </c>
      <c r="D64" s="46">
        <f>Questionnaire!C21</f>
        <v>0</v>
      </c>
      <c r="E64" s="47" t="b">
        <f t="shared" si="16"/>
        <v>0</v>
      </c>
      <c r="F64" s="33" t="b">
        <f t="shared" si="17"/>
        <v>0</v>
      </c>
      <c r="G64" s="47" t="str">
        <f t="shared" si="18"/>
        <v>Focus Efforts</v>
      </c>
    </row>
    <row r="65" spans="1:7" ht="40.049999999999997" customHeight="1" x14ac:dyDescent="0.3">
      <c r="A65" s="47">
        <f>Questionnaire!A22</f>
        <v>7</v>
      </c>
      <c r="B65" s="47" t="str">
        <f t="shared" ref="B65:B68" si="19">$B$64</f>
        <v xml:space="preserve">SPONSORSHIP </v>
      </c>
      <c r="C65" s="32" t="str">
        <f>Questionnaire!B22</f>
        <v>The executive sponsor has the necessary authority over the people, process and systems to authorize and fund change initiatives</v>
      </c>
      <c r="D65" s="46">
        <f>Questionnaire!C22</f>
        <v>0</v>
      </c>
      <c r="E65" s="47" t="b">
        <f t="shared" si="16"/>
        <v>0</v>
      </c>
      <c r="F65" s="33" t="b">
        <f t="shared" si="17"/>
        <v>0</v>
      </c>
      <c r="G65" s="47" t="str">
        <f t="shared" si="18"/>
        <v>Focus Efforts</v>
      </c>
    </row>
    <row r="66" spans="1:7" ht="40.049999999999997" customHeight="1" x14ac:dyDescent="0.3">
      <c r="A66" s="47">
        <f>Questionnaire!A23</f>
        <v>8</v>
      </c>
      <c r="B66" s="47" t="str">
        <f t="shared" si="19"/>
        <v xml:space="preserve">SPONSORSHIP </v>
      </c>
      <c r="C66" s="32" t="str">
        <f>Questionnaire!B23</f>
        <v>The executive sponsor can build awareness of the need for change (why the change is happening)</v>
      </c>
      <c r="D66" s="46">
        <f>Questionnaire!C23</f>
        <v>0</v>
      </c>
      <c r="E66" s="47" t="b">
        <f t="shared" si="16"/>
        <v>0</v>
      </c>
      <c r="F66" s="33" t="b">
        <f t="shared" si="17"/>
        <v>0</v>
      </c>
      <c r="G66" s="47" t="str">
        <f t="shared" si="18"/>
        <v>Focus Efforts</v>
      </c>
    </row>
    <row r="67" spans="1:7" ht="40.049999999999997" customHeight="1" x14ac:dyDescent="0.3">
      <c r="A67" s="47">
        <f>Questionnaire!A24</f>
        <v>9</v>
      </c>
      <c r="B67" s="47" t="str">
        <f t="shared" si="19"/>
        <v xml:space="preserve">SPONSORSHIP </v>
      </c>
      <c r="C67" s="32" t="str">
        <f>Questionnaire!B24</f>
        <v>The executive sponsor will actively and visibility participate with the project team throughout the entire change process</v>
      </c>
      <c r="D67" s="46">
        <f>Questionnaire!C24</f>
        <v>0</v>
      </c>
      <c r="E67" s="47" t="b">
        <f t="shared" si="16"/>
        <v>0</v>
      </c>
      <c r="F67" s="33" t="b">
        <f t="shared" si="17"/>
        <v>0</v>
      </c>
      <c r="G67" s="47" t="str">
        <f t="shared" si="18"/>
        <v>Focus Efforts</v>
      </c>
    </row>
    <row r="68" spans="1:7" ht="40.049999999999997" customHeight="1" x14ac:dyDescent="0.3">
      <c r="A68" s="47">
        <f>Questionnaire!A25</f>
        <v>10</v>
      </c>
      <c r="B68" s="47" t="str">
        <f t="shared" si="19"/>
        <v xml:space="preserve">SPONSORSHIP </v>
      </c>
      <c r="C68" s="32" t="str">
        <f>Questionnaire!B25</f>
        <v>The executive sponsor will resolve issues and make decisions relating to the change project schedule, scope and resources</v>
      </c>
      <c r="D68" s="46">
        <f>Questionnaire!C25</f>
        <v>0</v>
      </c>
      <c r="E68" s="47" t="b">
        <f t="shared" si="16"/>
        <v>0</v>
      </c>
      <c r="F68" s="33" t="b">
        <f t="shared" si="17"/>
        <v>0</v>
      </c>
      <c r="G68" s="47" t="str">
        <f t="shared" si="18"/>
        <v>Focus Efforts</v>
      </c>
    </row>
    <row r="69" spans="1:7" s="28" customFormat="1" ht="23.4" x14ac:dyDescent="0.3">
      <c r="A69" s="4" t="s">
        <v>90</v>
      </c>
      <c r="B69" s="4"/>
    </row>
    <row r="70" spans="1:7" s="26" customFormat="1" ht="15.6" x14ac:dyDescent="0.3">
      <c r="A70" s="53" t="s">
        <v>41</v>
      </c>
      <c r="B70" s="53" t="s">
        <v>49</v>
      </c>
      <c r="C70" s="55" t="s">
        <v>89</v>
      </c>
      <c r="D70" s="53" t="s">
        <v>95</v>
      </c>
      <c r="E70" s="54" t="s">
        <v>0</v>
      </c>
      <c r="F70" s="56" t="s">
        <v>50</v>
      </c>
      <c r="G70" s="54" t="s">
        <v>3</v>
      </c>
    </row>
    <row r="71" spans="1:7" s="26" customFormat="1" ht="15.6" x14ac:dyDescent="0.3">
      <c r="A71" s="122" t="s">
        <v>96</v>
      </c>
      <c r="B71" s="123"/>
      <c r="C71" s="123"/>
      <c r="D71" s="123"/>
      <c r="E71" s="123"/>
      <c r="F71" s="123"/>
      <c r="G71" s="124"/>
    </row>
    <row r="72" spans="1:7" ht="40.049999999999997" customHeight="1" x14ac:dyDescent="0.3">
      <c r="A72" s="47">
        <f>Questionnaire!A35</f>
        <v>11</v>
      </c>
      <c r="B72" s="47" t="str">
        <f>Questionnaire!B29</f>
        <v>MEASURES</v>
      </c>
      <c r="C72" s="32" t="str">
        <f>Questionnaire!B35</f>
        <v>Organization has well documented current state KPIs and goals as well a project expected benefits and ROI</v>
      </c>
      <c r="D72" s="46">
        <f>Questionnaire!C35</f>
        <v>0</v>
      </c>
      <c r="E72" s="47" t="b">
        <f t="shared" si="16"/>
        <v>0</v>
      </c>
      <c r="F72" s="33" t="b">
        <f t="shared" si="17"/>
        <v>0</v>
      </c>
      <c r="G72" s="47" t="str">
        <f t="shared" si="18"/>
        <v>Focus Efforts</v>
      </c>
    </row>
    <row r="73" spans="1:7" ht="40.049999999999997" customHeight="1" x14ac:dyDescent="0.3">
      <c r="A73" s="47">
        <f>Questionnaire!A36</f>
        <v>12</v>
      </c>
      <c r="B73" s="47" t="str">
        <f t="shared" ref="B73:B76" si="20">$B$72</f>
        <v>MEASURES</v>
      </c>
      <c r="C73" s="32" t="str">
        <f>Questionnaire!B36</f>
        <v>Organization has identified and set a baseline of future state:  KPIs, goals or outcomes they are trying affect and/or achieve prior to implementation of the change</v>
      </c>
      <c r="D73" s="46">
        <f>Questionnaire!C36</f>
        <v>0</v>
      </c>
      <c r="E73" s="47" t="b">
        <f t="shared" ref="E73:E76" si="21">IF(D73=1,"Not Ready",IF(D73=2,"Reactionary",IF(D73=3,"Introductory",IF(D73=4,"Basic",IF(D73=5,"Situational",IF(D73=6,"Ready"))))))</f>
        <v>0</v>
      </c>
      <c r="F73" s="33" t="b">
        <f t="shared" ref="F73:F76" si="22">IF(D73=1,"Hoping for the best or unaware of the need for preparation",IF(D73=2,"React to whatever happens, when it happens",IF(D73=3,"Early efforts, working through gaps holding us back",IF(D73=4,"Ground work established, building upon foundation",IF(D73=5,"Depends on situation, but overall in good shape to handle current conditions",IF(D73=6,"Well prepared.  Able to quickly adapt to change and adjust to changing conditions"))))))</f>
        <v>0</v>
      </c>
      <c r="G73" s="47" t="str">
        <f t="shared" ref="G73:G76" si="23">IF(D73&lt;=3, "Focus Efforts", IF(D73&lt;5, "Be Attentive", IF(D73&gt;=5, "Proceed")))</f>
        <v>Focus Efforts</v>
      </c>
    </row>
    <row r="74" spans="1:7" ht="40.049999999999997" customHeight="1" x14ac:dyDescent="0.3">
      <c r="A74" s="47">
        <f>Questionnaire!A37</f>
        <v>13</v>
      </c>
      <c r="B74" s="47" t="str">
        <f t="shared" si="20"/>
        <v>MEASURES</v>
      </c>
      <c r="C74" s="32" t="str">
        <f>Questionnaire!B37</f>
        <v>Organization has in place change management indicators:  Speed of Adoption, Utilization, and Proficiency</v>
      </c>
      <c r="D74" s="46">
        <f>Questionnaire!C37</f>
        <v>0</v>
      </c>
      <c r="E74" s="47" t="b">
        <f t="shared" si="21"/>
        <v>0</v>
      </c>
      <c r="F74" s="33" t="b">
        <f t="shared" si="22"/>
        <v>0</v>
      </c>
      <c r="G74" s="47" t="str">
        <f t="shared" si="23"/>
        <v>Focus Efforts</v>
      </c>
    </row>
    <row r="75" spans="1:7" ht="40.049999999999997" customHeight="1" x14ac:dyDescent="0.3">
      <c r="A75" s="47">
        <f>Questionnaire!A38</f>
        <v>14</v>
      </c>
      <c r="B75" s="47" t="str">
        <f t="shared" si="20"/>
        <v>MEASURES</v>
      </c>
      <c r="C75" s="32" t="str">
        <f>Questionnaire!B38</f>
        <v>Executives are able to monitor:  Change management indicators, future state KPIs and expected benefits and ROI</v>
      </c>
      <c r="D75" s="46">
        <f>Questionnaire!C38</f>
        <v>0</v>
      </c>
      <c r="E75" s="47" t="b">
        <f t="shared" si="21"/>
        <v>0</v>
      </c>
      <c r="F75" s="33" t="b">
        <f t="shared" si="22"/>
        <v>0</v>
      </c>
      <c r="G75" s="47" t="str">
        <f t="shared" si="23"/>
        <v>Focus Efforts</v>
      </c>
    </row>
    <row r="76" spans="1:7" ht="40.049999999999997" customHeight="1" x14ac:dyDescent="0.3">
      <c r="A76" s="47">
        <f>Questionnaire!A39</f>
        <v>15</v>
      </c>
      <c r="B76" s="47" t="str">
        <f t="shared" si="20"/>
        <v>MEASURES</v>
      </c>
      <c r="C76" s="32" t="str">
        <f>Questionnaire!B39</f>
        <v>All measures related to the change will be supported 3 – 12 months after project implementation</v>
      </c>
      <c r="D76" s="46">
        <f>Questionnaire!C39</f>
        <v>0</v>
      </c>
      <c r="E76" s="47" t="b">
        <f t="shared" si="21"/>
        <v>0</v>
      </c>
      <c r="F76" s="33" t="b">
        <f t="shared" si="22"/>
        <v>0</v>
      </c>
      <c r="G76" s="47" t="str">
        <f t="shared" si="23"/>
        <v>Focus Efforts</v>
      </c>
    </row>
    <row r="77" spans="1:7" s="28" customFormat="1" ht="23.4" x14ac:dyDescent="0.3">
      <c r="A77" s="4" t="s">
        <v>90</v>
      </c>
      <c r="B77" s="4"/>
    </row>
    <row r="78" spans="1:7" s="26" customFormat="1" ht="15.6" x14ac:dyDescent="0.3">
      <c r="A78" s="53" t="s">
        <v>41</v>
      </c>
      <c r="B78" s="53" t="s">
        <v>49</v>
      </c>
      <c r="C78" s="55" t="s">
        <v>89</v>
      </c>
      <c r="D78" s="53" t="s">
        <v>95</v>
      </c>
      <c r="E78" s="54" t="s">
        <v>0</v>
      </c>
      <c r="F78" s="56" t="s">
        <v>50</v>
      </c>
      <c r="G78" s="54" t="s">
        <v>3</v>
      </c>
    </row>
    <row r="79" spans="1:7" s="26" customFormat="1" ht="15.6" x14ac:dyDescent="0.3">
      <c r="A79" s="122" t="s">
        <v>96</v>
      </c>
      <c r="B79" s="123"/>
      <c r="C79" s="123"/>
      <c r="D79" s="123"/>
      <c r="E79" s="123"/>
      <c r="F79" s="123"/>
      <c r="G79" s="124"/>
    </row>
    <row r="80" spans="1:7" ht="40.049999999999997" customHeight="1" x14ac:dyDescent="0.3">
      <c r="A80" s="47">
        <f>Questionnaire!A49</f>
        <v>16</v>
      </c>
      <c r="B80" s="47" t="str">
        <f>Questionnaire!B43</f>
        <v>CHANGE TEAM</v>
      </c>
      <c r="C80" s="32" t="str">
        <f>Questionnaire!B49</f>
        <v>A structure change management approach is being communicated and applied to change projects</v>
      </c>
      <c r="D80" s="46">
        <f>Questionnaire!C49</f>
        <v>0</v>
      </c>
      <c r="E80" s="47" t="b">
        <f t="shared" ref="E80:E88" si="24">IF(D80=1,"Not Ready",IF(D80=2,"Reactionary",IF(D80=3,"Introductory",IF(D80=4,"Basic",IF(D80=5,"Situational",IF(D80=6,"Ready"))))))</f>
        <v>0</v>
      </c>
      <c r="F80" s="33" t="b">
        <f t="shared" ref="F80:F88" si="25">IF(D80=1,"Hoping for the best or unaware of the need for preparation",IF(D80=2,"React to whatever happens, when it happens",IF(D80=3,"Early efforts, working through gaps holding us back",IF(D80=4,"Ground work established, building upon foundation",IF(D80=5,"Depends on situation, but overall in good shape to handle current conditions",IF(D80=6,"Well prepared.  Able to quickly adapt to change and adjust to changing conditions"))))))</f>
        <v>0</v>
      </c>
      <c r="G80" s="47" t="str">
        <f t="shared" ref="G80:G88" si="26">IF(D80&lt;=3, "Focus Efforts", IF(D80&lt;5, "Be Attentive", IF(D80&gt;=5, "Proceed")))</f>
        <v>Focus Efforts</v>
      </c>
    </row>
    <row r="81" spans="1:7" ht="40.049999999999997" customHeight="1" x14ac:dyDescent="0.3">
      <c r="A81" s="47">
        <f>Questionnaire!A50</f>
        <v>17</v>
      </c>
      <c r="B81" s="47" t="str">
        <f t="shared" ref="B81:B84" si="27">$B$80</f>
        <v>CHANGE TEAM</v>
      </c>
      <c r="C81" s="32" t="str">
        <f>Questionnaire!B50</f>
        <v>Change management team members identified.  Managers and staff are trained on Organization Change Management (OCM) or "like" methodology</v>
      </c>
      <c r="D81" s="46">
        <f>Questionnaire!C50</f>
        <v>0</v>
      </c>
      <c r="E81" s="47" t="b">
        <f t="shared" si="24"/>
        <v>0</v>
      </c>
      <c r="F81" s="33" t="b">
        <f t="shared" si="25"/>
        <v>0</v>
      </c>
      <c r="G81" s="47" t="str">
        <f t="shared" si="26"/>
        <v>Focus Efforts</v>
      </c>
    </row>
    <row r="82" spans="1:7" ht="40.049999999999997" customHeight="1" x14ac:dyDescent="0.3">
      <c r="A82" s="47">
        <f>Questionnaire!A51</f>
        <v>18</v>
      </c>
      <c r="B82" s="47" t="str">
        <f t="shared" si="27"/>
        <v>CHANGE TEAM</v>
      </c>
      <c r="C82" s="32" t="str">
        <f>Questionnaire!B51</f>
        <v>Project team an change management teams are tracking progress and able to resolve related issues through set project management processes.  A project plan has been integrated with a change management plan</v>
      </c>
      <c r="D82" s="46">
        <f>Questionnaire!C51</f>
        <v>0</v>
      </c>
      <c r="E82" s="47" t="b">
        <f t="shared" si="24"/>
        <v>0</v>
      </c>
      <c r="F82" s="33" t="b">
        <f t="shared" si="25"/>
        <v>0</v>
      </c>
      <c r="G82" s="47" t="str">
        <f t="shared" si="26"/>
        <v>Focus Efforts</v>
      </c>
    </row>
    <row r="83" spans="1:7" ht="40.049999999999997" customHeight="1" x14ac:dyDescent="0.3">
      <c r="A83" s="47">
        <f>Questionnaire!A52</f>
        <v>19</v>
      </c>
      <c r="B83" s="47" t="str">
        <f t="shared" si="27"/>
        <v>CHANGE TEAM</v>
      </c>
      <c r="C83" s="32" t="str">
        <f>Questionnaire!B52</f>
        <v>Resources for change project are identified and acquired based on a project plan.  Resources have the necessary time to complete work for the change</v>
      </c>
      <c r="D83" s="46">
        <f>Questionnaire!C52</f>
        <v>0</v>
      </c>
      <c r="E83" s="47" t="b">
        <f t="shared" si="24"/>
        <v>0</v>
      </c>
      <c r="F83" s="33" t="b">
        <f t="shared" si="25"/>
        <v>0</v>
      </c>
      <c r="G83" s="47" t="str">
        <f t="shared" si="26"/>
        <v>Focus Efforts</v>
      </c>
    </row>
    <row r="84" spans="1:7" ht="40.049999999999997" customHeight="1" x14ac:dyDescent="0.3">
      <c r="A84" s="47">
        <f>Questionnaire!A53</f>
        <v>20</v>
      </c>
      <c r="B84" s="47" t="str">
        <f t="shared" si="27"/>
        <v>CHANGE TEAM</v>
      </c>
      <c r="C84" s="32" t="str">
        <f>Questionnaire!B53</f>
        <v>Feedback processes are continually used to determine how effectively change is being adopted by stakeholders</v>
      </c>
      <c r="D84" s="46">
        <f>Questionnaire!C53</f>
        <v>0</v>
      </c>
      <c r="E84" s="47" t="b">
        <f t="shared" si="24"/>
        <v>0</v>
      </c>
      <c r="F84" s="33" t="b">
        <f t="shared" si="25"/>
        <v>0</v>
      </c>
      <c r="G84" s="47" t="str">
        <f t="shared" si="26"/>
        <v>Focus Efforts</v>
      </c>
    </row>
    <row r="85" spans="1:7" s="28" customFormat="1" ht="23.4" x14ac:dyDescent="0.3">
      <c r="A85" s="4" t="s">
        <v>90</v>
      </c>
      <c r="B85" s="4"/>
    </row>
    <row r="86" spans="1:7" s="26" customFormat="1" ht="15.6" x14ac:dyDescent="0.3">
      <c r="A86" s="53" t="s">
        <v>41</v>
      </c>
      <c r="B86" s="53" t="s">
        <v>49</v>
      </c>
      <c r="C86" s="55" t="s">
        <v>89</v>
      </c>
      <c r="D86" s="53" t="s">
        <v>95</v>
      </c>
      <c r="E86" s="54" t="s">
        <v>0</v>
      </c>
      <c r="F86" s="56" t="s">
        <v>50</v>
      </c>
      <c r="G86" s="54" t="s">
        <v>3</v>
      </c>
    </row>
    <row r="87" spans="1:7" s="26" customFormat="1" ht="15.6" x14ac:dyDescent="0.3">
      <c r="A87" s="122" t="s">
        <v>96</v>
      </c>
      <c r="B87" s="123"/>
      <c r="C87" s="123"/>
      <c r="D87" s="123"/>
      <c r="E87" s="123"/>
      <c r="F87" s="123"/>
      <c r="G87" s="124"/>
    </row>
    <row r="88" spans="1:7" ht="40.049999999999997" customHeight="1" x14ac:dyDescent="0.3">
      <c r="A88" s="47">
        <f>Questionnaire!A63</f>
        <v>21</v>
      </c>
      <c r="B88" s="47" t="str">
        <f>Questionnaire!B57</f>
        <v>COMMUNICATIONS</v>
      </c>
      <c r="C88" s="32" t="str">
        <f>Questionnaire!B63</f>
        <v>The organization has a clearly defined vision and strategy and changes are continually communicated with all stakeholders</v>
      </c>
      <c r="D88" s="46">
        <f>Questionnaire!C63</f>
        <v>0</v>
      </c>
      <c r="E88" s="47" t="b">
        <f t="shared" si="24"/>
        <v>0</v>
      </c>
      <c r="F88" s="33" t="b">
        <f t="shared" si="25"/>
        <v>0</v>
      </c>
      <c r="G88" s="47" t="str">
        <f t="shared" si="26"/>
        <v>Focus Efforts</v>
      </c>
    </row>
    <row r="89" spans="1:7" ht="40.049999999999997" customHeight="1" x14ac:dyDescent="0.3">
      <c r="A89" s="47">
        <f>Questionnaire!A64</f>
        <v>22</v>
      </c>
      <c r="B89" s="47" t="str">
        <f t="shared" ref="B89:B92" si="28">$B$88</f>
        <v>COMMUNICATIONS</v>
      </c>
      <c r="C89" s="32" t="str">
        <f>Questionnaire!B64</f>
        <v>Priorities are set and continually communicated regarding change projects and other competing initiatives</v>
      </c>
      <c r="D89" s="46">
        <f>Questionnaire!C64</f>
        <v>0</v>
      </c>
      <c r="E89" s="47" t="b">
        <f t="shared" ref="E89:E107" si="29">IF(D89=1,"Not Ready",IF(D89=2,"Reactionary",IF(D89=3,"Introductory",IF(D89=4,"Basic",IF(D89=5,"Situational",IF(D89=6,"Ready"))))))</f>
        <v>0</v>
      </c>
      <c r="F89" s="33" t="b">
        <f t="shared" ref="F89:F107" si="30">IF(D89=1,"Hoping for the best or unaware of the need for preparation",IF(D89=2,"React to whatever happens, when it happens",IF(D89=3,"Early efforts, working through gaps holding us back",IF(D89=4,"Ground work established, building upon foundation",IF(D89=5,"Depends on situation, but overall in good shape to handle current conditions",IF(D89=6,"Well prepared.  Able to quickly adapt to change and adjust to changing conditions"))))))</f>
        <v>0</v>
      </c>
      <c r="G89" s="47" t="str">
        <f t="shared" ref="G89:G107" si="31">IF(D89&lt;=3, "Focus Efforts", IF(D89&lt;5, "Be Attentive", IF(D89&gt;=5, "Proceed")))</f>
        <v>Focus Efforts</v>
      </c>
    </row>
    <row r="90" spans="1:7" ht="40.049999999999997" customHeight="1" x14ac:dyDescent="0.3">
      <c r="A90" s="47">
        <f>Questionnaire!A65</f>
        <v>23</v>
      </c>
      <c r="B90" s="47" t="str">
        <f t="shared" si="28"/>
        <v>COMMUNICATIONS</v>
      </c>
      <c r="C90" s="32" t="str">
        <f>Questionnaire!B65</f>
        <v>The organization uses multiple communications methods to keep stakeholders informed</v>
      </c>
      <c r="D90" s="46">
        <f>Questionnaire!C65</f>
        <v>0</v>
      </c>
      <c r="E90" s="47" t="b">
        <f t="shared" si="29"/>
        <v>0</v>
      </c>
      <c r="F90" s="33" t="b">
        <f t="shared" si="30"/>
        <v>0</v>
      </c>
      <c r="G90" s="47" t="str">
        <f t="shared" si="31"/>
        <v>Focus Efforts</v>
      </c>
    </row>
    <row r="91" spans="1:7" ht="40.049999999999997" customHeight="1" x14ac:dyDescent="0.3">
      <c r="A91" s="47">
        <f>Questionnaire!A66</f>
        <v>24</v>
      </c>
      <c r="B91" s="47" t="str">
        <f t="shared" si="28"/>
        <v>COMMUNICATIONS</v>
      </c>
      <c r="C91" s="32" t="str">
        <f>Questionnaire!B66</f>
        <v>The organization’s messaging about change project is clear, concise and consistent</v>
      </c>
      <c r="D91" s="46">
        <f>Questionnaire!C66</f>
        <v>0</v>
      </c>
      <c r="E91" s="47" t="b">
        <f t="shared" si="29"/>
        <v>0</v>
      </c>
      <c r="F91" s="33" t="b">
        <f t="shared" si="30"/>
        <v>0</v>
      </c>
      <c r="G91" s="47" t="str">
        <f t="shared" si="31"/>
        <v>Focus Efforts</v>
      </c>
    </row>
    <row r="92" spans="1:7" ht="40.049999999999997" customHeight="1" x14ac:dyDescent="0.3">
      <c r="A92" s="47">
        <f>Questionnaire!A67</f>
        <v>25</v>
      </c>
      <c r="B92" s="47" t="str">
        <f t="shared" si="28"/>
        <v>COMMUNICATIONS</v>
      </c>
      <c r="C92" s="32" t="str">
        <f>Questionnaire!B67</f>
        <v>Mechanisms are in place to identify lapses in effective communication</v>
      </c>
      <c r="D92" s="46">
        <f>Questionnaire!C67</f>
        <v>0</v>
      </c>
      <c r="E92" s="47" t="b">
        <f t="shared" si="29"/>
        <v>0</v>
      </c>
      <c r="F92" s="33" t="b">
        <f t="shared" si="30"/>
        <v>0</v>
      </c>
      <c r="G92" s="47" t="str">
        <f t="shared" si="31"/>
        <v>Focus Efforts</v>
      </c>
    </row>
    <row r="93" spans="1:7" s="28" customFormat="1" ht="23.4" x14ac:dyDescent="0.3">
      <c r="A93" s="4" t="s">
        <v>90</v>
      </c>
      <c r="B93" s="4"/>
    </row>
    <row r="94" spans="1:7" s="26" customFormat="1" ht="15.6" x14ac:dyDescent="0.3">
      <c r="A94" s="53" t="s">
        <v>41</v>
      </c>
      <c r="B94" s="53" t="s">
        <v>49</v>
      </c>
      <c r="C94" s="55" t="s">
        <v>89</v>
      </c>
      <c r="D94" s="53" t="s">
        <v>95</v>
      </c>
      <c r="E94" s="54" t="s">
        <v>0</v>
      </c>
      <c r="F94" s="56" t="s">
        <v>50</v>
      </c>
      <c r="G94" s="54" t="s">
        <v>3</v>
      </c>
    </row>
    <row r="95" spans="1:7" s="26" customFormat="1" ht="15.6" x14ac:dyDescent="0.3">
      <c r="A95" s="122" t="s">
        <v>96</v>
      </c>
      <c r="B95" s="123"/>
      <c r="C95" s="123"/>
      <c r="D95" s="123"/>
      <c r="E95" s="123"/>
      <c r="F95" s="123"/>
      <c r="G95" s="124"/>
    </row>
    <row r="96" spans="1:7" ht="40.049999999999997" customHeight="1" x14ac:dyDescent="0.3">
      <c r="A96" s="47">
        <f>Questionnaire!A78</f>
        <v>26</v>
      </c>
      <c r="B96" s="47" t="str">
        <f>Questionnaire!B72</f>
        <v>STAKEHOLDERS</v>
      </c>
      <c r="C96" s="32" t="str">
        <f>Questionnaire!B78</f>
        <v>The executive sponsor is willing and able to build a sponsorship coalition for change, and is able to manage resistance from all stakeholders</v>
      </c>
      <c r="D96" s="46">
        <f>Questionnaire!C78</f>
        <v>0</v>
      </c>
      <c r="E96" s="47" t="b">
        <f t="shared" si="29"/>
        <v>0</v>
      </c>
      <c r="F96" s="33" t="b">
        <f t="shared" si="30"/>
        <v>0</v>
      </c>
      <c r="G96" s="47" t="str">
        <f t="shared" si="31"/>
        <v>Focus Efforts</v>
      </c>
    </row>
    <row r="97" spans="1:7" ht="40.049999999999997" customHeight="1" x14ac:dyDescent="0.3">
      <c r="A97" s="47">
        <f>Questionnaire!A79</f>
        <v>27</v>
      </c>
      <c r="B97" s="47" t="str">
        <f t="shared" ref="B97:B100" si="32">$B$96</f>
        <v>STAKEHOLDERS</v>
      </c>
      <c r="C97" s="32" t="str">
        <f>Questionnaire!B79</f>
        <v xml:space="preserve"> Change is managed effectively and change successes are celebrated, both in private and in public</v>
      </c>
      <c r="D97" s="46">
        <f>Questionnaire!C79</f>
        <v>0</v>
      </c>
      <c r="E97" s="47" t="b">
        <f t="shared" si="29"/>
        <v>0</v>
      </c>
      <c r="F97" s="33" t="b">
        <f t="shared" si="30"/>
        <v>0</v>
      </c>
      <c r="G97" s="47" t="str">
        <f t="shared" si="31"/>
        <v>Focus Efforts</v>
      </c>
    </row>
    <row r="98" spans="1:7" ht="40.049999999999997" customHeight="1" x14ac:dyDescent="0.3">
      <c r="A98" s="47">
        <f>Questionnaire!A80</f>
        <v>28</v>
      </c>
      <c r="B98" s="47" t="str">
        <f t="shared" si="32"/>
        <v>STAKEHOLDERS</v>
      </c>
      <c r="C98" s="32" t="str">
        <f>Questionnaire!B80</f>
        <v xml:space="preserve"> Stakeholders hear a consistent and unified message from various levels of executives</v>
      </c>
      <c r="D98" s="46">
        <f>Questionnaire!C80</f>
        <v>0</v>
      </c>
      <c r="E98" s="47" t="b">
        <f t="shared" si="29"/>
        <v>0</v>
      </c>
      <c r="F98" s="33" t="b">
        <f t="shared" si="30"/>
        <v>0</v>
      </c>
      <c r="G98" s="47" t="str">
        <f t="shared" si="31"/>
        <v>Focus Efforts</v>
      </c>
    </row>
    <row r="99" spans="1:7" ht="40.049999999999997" customHeight="1" x14ac:dyDescent="0.3">
      <c r="A99" s="47">
        <f>Questionnaire!A81</f>
        <v>29</v>
      </c>
      <c r="B99" s="47" t="str">
        <f t="shared" si="32"/>
        <v>STAKEHOLDERS</v>
      </c>
      <c r="C99" s="32" t="str">
        <f>Questionnaire!B81</f>
        <v xml:space="preserve">Change initiatives are accurately tailored to the particular needs and concerns of each stakeholder group </v>
      </c>
      <c r="D99" s="46">
        <f>Questionnaire!C81</f>
        <v>0</v>
      </c>
      <c r="E99" s="47" t="b">
        <f t="shared" si="29"/>
        <v>0</v>
      </c>
      <c r="F99" s="33" t="b">
        <f t="shared" si="30"/>
        <v>0</v>
      </c>
      <c r="G99" s="47" t="str">
        <f t="shared" si="31"/>
        <v>Focus Efforts</v>
      </c>
    </row>
    <row r="100" spans="1:7" ht="40.049999999999997" customHeight="1" x14ac:dyDescent="0.3">
      <c r="A100" s="47">
        <f>Questionnaire!A82</f>
        <v>30</v>
      </c>
      <c r="B100" s="47" t="str">
        <f t="shared" si="32"/>
        <v>STAKEHOLDERS</v>
      </c>
      <c r="C100" s="32" t="str">
        <f>Questionnaire!B82</f>
        <v xml:space="preserve">Special tactics have been developed for handing resistance to change from various stakeholders </v>
      </c>
      <c r="D100" s="46">
        <f>Questionnaire!C82</f>
        <v>0</v>
      </c>
      <c r="E100" s="47" t="b">
        <f t="shared" si="29"/>
        <v>0</v>
      </c>
      <c r="F100" s="33" t="b">
        <f t="shared" si="30"/>
        <v>0</v>
      </c>
      <c r="G100" s="47" t="str">
        <f t="shared" si="31"/>
        <v>Focus Efforts</v>
      </c>
    </row>
    <row r="101" spans="1:7" s="28" customFormat="1" ht="23.4" x14ac:dyDescent="0.3">
      <c r="A101" s="4" t="s">
        <v>90</v>
      </c>
      <c r="B101" s="4"/>
    </row>
    <row r="102" spans="1:7" s="26" customFormat="1" ht="15.6" x14ac:dyDescent="0.3">
      <c r="A102" s="53" t="s">
        <v>41</v>
      </c>
      <c r="B102" s="53" t="s">
        <v>49</v>
      </c>
      <c r="C102" s="55" t="s">
        <v>89</v>
      </c>
      <c r="D102" s="53" t="s">
        <v>95</v>
      </c>
      <c r="E102" s="54" t="s">
        <v>0</v>
      </c>
      <c r="F102" s="56" t="s">
        <v>50</v>
      </c>
      <c r="G102" s="54" t="s">
        <v>3</v>
      </c>
    </row>
    <row r="103" spans="1:7" s="26" customFormat="1" ht="15.6" x14ac:dyDescent="0.3">
      <c r="A103" s="122" t="s">
        <v>96</v>
      </c>
      <c r="B103" s="123"/>
      <c r="C103" s="123"/>
      <c r="D103" s="123"/>
      <c r="E103" s="123"/>
      <c r="F103" s="123"/>
      <c r="G103" s="124"/>
    </row>
    <row r="104" spans="1:7" ht="40.049999999999997" customHeight="1" x14ac:dyDescent="0.3">
      <c r="A104" s="47">
        <f>Questionnaire!A93</f>
        <v>31</v>
      </c>
      <c r="B104" s="47" t="str">
        <f>Questionnaire!B87</f>
        <v>TRAINING</v>
      </c>
      <c r="C104" s="32" t="str">
        <f>Questionnaire!B93</f>
        <v>Organization recognizes and reinforces skills (knowledge and ability) and behaviors (e.g., WIIFM) required for the change effort</v>
      </c>
      <c r="D104" s="46">
        <f>Questionnaire!C93</f>
        <v>0</v>
      </c>
      <c r="E104" s="47" t="b">
        <f t="shared" si="29"/>
        <v>0</v>
      </c>
      <c r="F104" s="33" t="b">
        <f t="shared" si="30"/>
        <v>0</v>
      </c>
      <c r="G104" s="47" t="str">
        <f t="shared" si="31"/>
        <v>Focus Efforts</v>
      </c>
    </row>
    <row r="105" spans="1:7" ht="40.049999999999997" customHeight="1" x14ac:dyDescent="0.3">
      <c r="A105" s="47">
        <f>Questionnaire!A94</f>
        <v>32</v>
      </c>
      <c r="B105" s="47" t="str">
        <f t="shared" ref="B105:B108" si="33">$B$104</f>
        <v>TRAINING</v>
      </c>
      <c r="C105" s="32" t="str">
        <f>Questionnaire!B94</f>
        <v>Skills (knowledge and ability) needed for transition have been identified</v>
      </c>
      <c r="D105" s="46">
        <f>Questionnaire!C94</f>
        <v>0</v>
      </c>
      <c r="E105" s="47" t="b">
        <f t="shared" si="29"/>
        <v>0</v>
      </c>
      <c r="F105" s="33" t="b">
        <f t="shared" si="30"/>
        <v>0</v>
      </c>
      <c r="G105" s="47" t="str">
        <f t="shared" si="31"/>
        <v>Focus Efforts</v>
      </c>
    </row>
    <row r="106" spans="1:7" ht="40.049999999999997" customHeight="1" x14ac:dyDescent="0.3">
      <c r="A106" s="47">
        <f>Questionnaire!A95</f>
        <v>33</v>
      </c>
      <c r="B106" s="47" t="str">
        <f t="shared" si="33"/>
        <v>TRAINING</v>
      </c>
      <c r="C106" s="32" t="str">
        <f>Questionnaire!B95</f>
        <v>Skills evaluations are continually conducted for change projects and gaps are identified for transition</v>
      </c>
      <c r="D106" s="46">
        <f>Questionnaire!C95</f>
        <v>0</v>
      </c>
      <c r="E106" s="47" t="b">
        <f t="shared" si="29"/>
        <v>0</v>
      </c>
      <c r="F106" s="33" t="b">
        <f t="shared" si="30"/>
        <v>0</v>
      </c>
      <c r="G106" s="47" t="str">
        <f t="shared" si="31"/>
        <v>Focus Efforts</v>
      </c>
    </row>
    <row r="107" spans="1:7" ht="40.049999999999997" customHeight="1" x14ac:dyDescent="0.3">
      <c r="A107" s="47">
        <f>Questionnaire!A96</f>
        <v>34</v>
      </c>
      <c r="B107" s="47" t="str">
        <f t="shared" si="33"/>
        <v>TRAINING</v>
      </c>
      <c r="C107" s="32" t="str">
        <f>Questionnaire!B96</f>
        <v>Training is developed and scheduled proactively, based on gaps and need assessments</v>
      </c>
      <c r="D107" s="46">
        <f>Questionnaire!C96</f>
        <v>0</v>
      </c>
      <c r="E107" s="47" t="b">
        <f t="shared" si="29"/>
        <v>0</v>
      </c>
      <c r="F107" s="33" t="b">
        <f t="shared" si="30"/>
        <v>0</v>
      </c>
      <c r="G107" s="47" t="str">
        <f t="shared" si="31"/>
        <v>Focus Efforts</v>
      </c>
    </row>
    <row r="108" spans="1:7" ht="40.049999999999997" customHeight="1" x14ac:dyDescent="0.3">
      <c r="A108" s="47">
        <f>Questionnaire!A97</f>
        <v>35</v>
      </c>
      <c r="B108" s="47" t="str">
        <f t="shared" si="33"/>
        <v>TRAINING</v>
      </c>
      <c r="C108" s="32" t="str">
        <f>Questionnaire!B97</f>
        <v>Flexible methods are employed for training (e.g., web-based, webcasts, guides, classroom etc.)</v>
      </c>
      <c r="D108" s="46">
        <f>Questionnaire!C97</f>
        <v>0</v>
      </c>
      <c r="E108" s="47" t="b">
        <f t="shared" ref="E108" si="34">IF(D108=1,"Not Ready",IF(D108=2,"Reactionary",IF(D108=3,"Introductory",IF(D108=4,"Basic",IF(D108=5,"Situational",IF(D108=6,"Ready"))))))</f>
        <v>0</v>
      </c>
      <c r="F108" s="33" t="b">
        <f t="shared" ref="F108" si="35">IF(D108=1,"Hoping for the best or unaware of the need for preparation",IF(D108=2,"React to whatever happens, when it happens",IF(D108=3,"Early efforts, working through gaps holding us back",IF(D108=4,"Ground work established, building upon foundation",IF(D108=5,"Depends on situation, but overall in good shape to handle current conditions",IF(D108=6,"Well prepared.  Able to quickly adapt to change and adjust to changing conditions"))))))</f>
        <v>0</v>
      </c>
      <c r="G108" s="47" t="str">
        <f t="shared" ref="G108" si="36">IF(D108&lt;=3, "Focus Efforts", IF(D108&lt;5, "Be Attentive", IF(D108&gt;=5, "Proceed")))</f>
        <v>Focus Efforts</v>
      </c>
    </row>
    <row r="109" spans="1:7" x14ac:dyDescent="0.3">
      <c r="A109" s="6"/>
    </row>
    <row r="110" spans="1:7" x14ac:dyDescent="0.3">
      <c r="A110" s="6"/>
    </row>
    <row r="111" spans="1:7" x14ac:dyDescent="0.3">
      <c r="A111" s="6"/>
    </row>
    <row r="112" spans="1:7" x14ac:dyDescent="0.3">
      <c r="A112" s="6"/>
    </row>
    <row r="113" spans="1:1" x14ac:dyDescent="0.3">
      <c r="A113" s="6"/>
    </row>
    <row r="114" spans="1:1" x14ac:dyDescent="0.3">
      <c r="A114" s="6"/>
    </row>
    <row r="115" spans="1:1" x14ac:dyDescent="0.3">
      <c r="A115" s="6"/>
    </row>
    <row r="116" spans="1:1" x14ac:dyDescent="0.3">
      <c r="A116" s="6"/>
    </row>
    <row r="117" spans="1:1" x14ac:dyDescent="0.3">
      <c r="A117" s="6"/>
    </row>
    <row r="118" spans="1:1" x14ac:dyDescent="0.3">
      <c r="A118" s="6"/>
    </row>
  </sheetData>
  <sheetProtection algorithmName="SHA-512" hashValue="IpAWnQaW0r38oeKXFcjpmmNqWA4lSR81pIr37pkOsY+jRuCCcHEZAhCC+Au3Pk6VEukYdr+ZTpxmtYv7zwyqlg==" saltValue="nc3YX1IVdm7IJFvLwdIFBw==" spinCount="100000" sheet="1" objects="1" scenarios="1" selectLockedCells="1" selectUnlockedCells="1"/>
  <mergeCells count="81">
    <mergeCell ref="A1:F1"/>
    <mergeCell ref="A79:G79"/>
    <mergeCell ref="A87:G87"/>
    <mergeCell ref="A95:G95"/>
    <mergeCell ref="A103:G103"/>
    <mergeCell ref="C26:E26"/>
    <mergeCell ref="C27:E27"/>
    <mergeCell ref="C28:E28"/>
    <mergeCell ref="C29:E29"/>
    <mergeCell ref="C30:E30"/>
    <mergeCell ref="C31:E31"/>
    <mergeCell ref="C32:E32"/>
    <mergeCell ref="F26:G26"/>
    <mergeCell ref="A55:G55"/>
    <mergeCell ref="A63:G63"/>
    <mergeCell ref="A71:G71"/>
    <mergeCell ref="F32:G32"/>
    <mergeCell ref="C15:D15"/>
    <mergeCell ref="C16:D16"/>
    <mergeCell ref="C17:D17"/>
    <mergeCell ref="C18:D18"/>
    <mergeCell ref="C19:D19"/>
    <mergeCell ref="F29:G29"/>
    <mergeCell ref="F30:G30"/>
    <mergeCell ref="F31:G31"/>
    <mergeCell ref="C22:D22"/>
    <mergeCell ref="F27:G27"/>
    <mergeCell ref="F28:G28"/>
    <mergeCell ref="A4:G4"/>
    <mergeCell ref="A9:B9"/>
    <mergeCell ref="A7:B7"/>
    <mergeCell ref="A10:B10"/>
    <mergeCell ref="A11:B11"/>
    <mergeCell ref="A12:B12"/>
    <mergeCell ref="A5:F5"/>
    <mergeCell ref="A8:B8"/>
    <mergeCell ref="C20:D20"/>
    <mergeCell ref="C21:D21"/>
    <mergeCell ref="B51:C51"/>
    <mergeCell ref="B36:B37"/>
    <mergeCell ref="A36:A37"/>
    <mergeCell ref="A38:A39"/>
    <mergeCell ref="B38:B39"/>
    <mergeCell ref="A40:A41"/>
    <mergeCell ref="B40:B41"/>
    <mergeCell ref="A42:A43"/>
    <mergeCell ref="B42:B43"/>
    <mergeCell ref="B44:B45"/>
    <mergeCell ref="A44:A45"/>
    <mergeCell ref="B46:B47"/>
    <mergeCell ref="A46:A47"/>
    <mergeCell ref="A48:A49"/>
    <mergeCell ref="B48:B49"/>
    <mergeCell ref="D48:D49"/>
    <mergeCell ref="E48:E49"/>
    <mergeCell ref="F48:F49"/>
    <mergeCell ref="G48:G49"/>
    <mergeCell ref="D46:D47"/>
    <mergeCell ref="E46:E47"/>
    <mergeCell ref="F46:F47"/>
    <mergeCell ref="G46:G47"/>
    <mergeCell ref="D44:D45"/>
    <mergeCell ref="E44:E45"/>
    <mergeCell ref="F44:F45"/>
    <mergeCell ref="G44:G45"/>
    <mergeCell ref="D42:D43"/>
    <mergeCell ref="E42:E43"/>
    <mergeCell ref="F42:F43"/>
    <mergeCell ref="G42:G43"/>
    <mergeCell ref="D36:D37"/>
    <mergeCell ref="E36:E37"/>
    <mergeCell ref="F36:F37"/>
    <mergeCell ref="G36:G37"/>
    <mergeCell ref="D40:D41"/>
    <mergeCell ref="E40:E41"/>
    <mergeCell ref="F40:F41"/>
    <mergeCell ref="G40:G41"/>
    <mergeCell ref="D38:D39"/>
    <mergeCell ref="E38:E39"/>
    <mergeCell ref="F38:F39"/>
    <mergeCell ref="G38:G39"/>
  </mergeCells>
  <pageMargins left="0.25" right="0.25" top="0.25" bottom="0.25" header="0" footer="0"/>
  <pageSetup scale="75" orientation="landscape" r:id="rId1"/>
  <rowBreaks count="8" manualBreakCount="8">
    <brk id="33" max="16383" man="1"/>
    <brk id="52" max="16383" man="1"/>
    <brk id="60" max="16383" man="1"/>
    <brk id="68" max="16383" man="1"/>
    <brk id="76" max="16383" man="1"/>
    <brk id="84" max="16383" man="1"/>
    <brk id="92"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Directions</vt:lpstr>
      <vt:lpstr>Questionnaire</vt:lpstr>
      <vt:lpstr>Report</vt:lpstr>
      <vt:lpstr>Directions!Print_Area</vt:lpstr>
      <vt:lpstr>Questionnaire!Print_Area</vt:lpstr>
      <vt:lpstr>Report!Print_Area</vt:lpstr>
      <vt:lpst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Thompson</dc:creator>
  <cp:lastModifiedBy>Stephanie Patsourakos</cp:lastModifiedBy>
  <cp:lastPrinted>2018-01-04T21:18:27Z</cp:lastPrinted>
  <dcterms:created xsi:type="dcterms:W3CDTF">2017-12-18T20:03:29Z</dcterms:created>
  <dcterms:modified xsi:type="dcterms:W3CDTF">2018-03-12T15:33:46Z</dcterms:modified>
</cp:coreProperties>
</file>